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90" yWindow="65491" windowWidth="14910" windowHeight="11640" tabRatio="800" firstSheet="4" activeTab="4"/>
  </bookViews>
  <sheets>
    <sheet name="ДР-741-743++" sheetId="1" state="hidden" r:id="rId1"/>
    <sheet name="ДР-641-642++" sheetId="2" state="hidden" r:id="rId2"/>
    <sheet name="ПС-541-544++" sheetId="3" state="hidden" r:id="rId3"/>
    <sheet name="ПС-441-445++" sheetId="4" state="hidden" r:id="rId4"/>
    <sheet name="М-ДР-621-622++" sheetId="5" r:id="rId5"/>
  </sheets>
  <definedNames>
    <definedName name="_xlnm.Print_Area" localSheetId="1">'ДР-641-642++'!$A$1:$V$80</definedName>
    <definedName name="_xlnm.Print_Area" localSheetId="0">'ДР-741-743++'!$A$1:$V$82</definedName>
    <definedName name="_xlnm.Print_Area" localSheetId="4">'М-ДР-621-622++'!$A$1:$V$61</definedName>
    <definedName name="_xlnm.Print_Area" localSheetId="3">'ПС-441-445++'!$A$1:$V$119</definedName>
    <definedName name="_xlnm.Print_Area" localSheetId="2">'ПС-541-544++'!$A$1:$V$82</definedName>
  </definedNames>
  <calcPr fullCalcOnLoad="1"/>
</workbook>
</file>

<file path=xl/sharedStrings.xml><?xml version="1.0" encoding="utf-8"?>
<sst xmlns="http://schemas.openxmlformats.org/spreadsheetml/2006/main" count="957" uniqueCount="310">
  <si>
    <t>РОБОЧИЙ НАВЧАЛЬНИЙ ПЛАН</t>
  </si>
  <si>
    <t>Навчальний рік</t>
  </si>
  <si>
    <t>наповненість</t>
  </si>
  <si>
    <t>Курс</t>
  </si>
  <si>
    <t>Форма навчання</t>
  </si>
  <si>
    <t>Термін навчання</t>
  </si>
  <si>
    <t>4 роки</t>
  </si>
  <si>
    <t>№
пп.</t>
  </si>
  <si>
    <t>Назва дисципліни</t>
  </si>
  <si>
    <t>Кількість кредитів (ECTS)</t>
  </si>
  <si>
    <t>Години</t>
  </si>
  <si>
    <t>Загальний обсяг</t>
  </si>
  <si>
    <t>Аудиторні</t>
  </si>
  <si>
    <t>Самостійна та індивідуальна робота</t>
  </si>
  <si>
    <t>Всього</t>
  </si>
  <si>
    <t>Лекції</t>
  </si>
  <si>
    <t>Семінари</t>
  </si>
  <si>
    <t>Практ. заняття</t>
  </si>
  <si>
    <t>МК (годин)</t>
  </si>
  <si>
    <t>1.3  Цикл дисциплін професійної та практичної підготовки</t>
  </si>
  <si>
    <t>2. ВАРІАТИВНА ЧАСТИНА</t>
  </si>
  <si>
    <t xml:space="preserve">         ЗАТВЕРДЖУЮ</t>
  </si>
  <si>
    <t xml:space="preserve">         Дніпропетровського державного</t>
  </si>
  <si>
    <t xml:space="preserve">         університету внутрішніх справ</t>
  </si>
  <si>
    <t>ПОГОДЖЕНО</t>
  </si>
  <si>
    <t>Курсова робота</t>
  </si>
  <si>
    <t>Контрольні заходи</t>
  </si>
  <si>
    <t>Форма підсумкового контролю</t>
  </si>
  <si>
    <t>Факультет</t>
  </si>
  <si>
    <t>3 семестр</t>
  </si>
  <si>
    <t>4 семестр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</si>
  <si>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</si>
  <si>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</si>
  <si>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</si>
  <si>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</si>
  <si>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</si>
  <si>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</si>
  <si>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</si>
  <si>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</si>
  <si>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</si>
  <si>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</si>
  <si>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</si>
  <si>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</si>
  <si>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</si>
  <si>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</si>
  <si>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</si>
  <si>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</si>
  <si>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</si>
  <si>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</si>
  <si>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</si>
  <si>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</si>
  <si>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</si>
  <si>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</si>
  <si>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 лекційний потік</t>
  </si>
  <si>
    <t>денна</t>
  </si>
  <si>
    <t>2.1. За вибором навчального закладу</t>
  </si>
  <si>
    <t>2.1.2. Цикл дисциплін  фундаментальної та природничо-наукової підготовки</t>
  </si>
  <si>
    <t>2.2. За вибором курсанта</t>
  </si>
  <si>
    <t>2.2.1. Цикл дисциплін професійної підготовки</t>
  </si>
  <si>
    <t>1.2. Цикл дисциплін фундаментальної та природничо-наукової підготовки</t>
  </si>
  <si>
    <t>3. Практична підготовка</t>
  </si>
  <si>
    <t>2.1.3. Цикл дисциплін спеціалізації</t>
  </si>
  <si>
    <t>Кафедра, що викладає дисципліну</t>
  </si>
  <si>
    <t>4. Позакредитні дисципліни</t>
  </si>
  <si>
    <t>2 лекційних потоки</t>
  </si>
  <si>
    <t>потоки</t>
  </si>
  <si>
    <t>Дніпропетровського державного</t>
  </si>
  <si>
    <t>університету внутрішніх справ</t>
  </si>
  <si>
    <t xml:space="preserve">       </t>
  </si>
  <si>
    <t>Кримінальне право</t>
  </si>
  <si>
    <t>Судові та правоохоронні органи України</t>
  </si>
  <si>
    <t>Вогнева підготовка М.2.</t>
  </si>
  <si>
    <t xml:space="preserve">1.1. Цикл гуманітарної та соціально-економічної підготовки </t>
  </si>
  <si>
    <t>Е</t>
  </si>
  <si>
    <t>залік</t>
  </si>
  <si>
    <t>К</t>
  </si>
  <si>
    <t>Разом по п. 1.1.</t>
  </si>
  <si>
    <t>Разом по п. 1.2.</t>
  </si>
  <si>
    <t>Разом по п.1.3.</t>
  </si>
  <si>
    <t>Разом НОРМАТИВНА частина:</t>
  </si>
  <si>
    <t>АППАД</t>
  </si>
  <si>
    <t>КПК</t>
  </si>
  <si>
    <t>2.1.1. Цикл дисциплін  гуманітарної та соціально-економічної підготовки</t>
  </si>
  <si>
    <t>Разом по п.2.1.1.</t>
  </si>
  <si>
    <t>Юридична психологія</t>
  </si>
  <si>
    <t>Разом по п.2.1.2.</t>
  </si>
  <si>
    <t>Разом по п.2.1.3.</t>
  </si>
  <si>
    <t>Разом по п.2.2.1.</t>
  </si>
  <si>
    <t>Разом по п.2.2.2</t>
  </si>
  <si>
    <t>Разом ВАРІАТИВНА частина:</t>
  </si>
  <si>
    <t>ФПН ВНЗ 006</t>
  </si>
  <si>
    <t>ПП ВК 003</t>
  </si>
  <si>
    <t>Спеціальна фізична підготовка</t>
  </si>
  <si>
    <t>Навчальна практика</t>
  </si>
  <si>
    <t>д/залік</t>
  </si>
  <si>
    <t>Рівень вищої освіти</t>
  </si>
  <si>
    <t>Спеціальність</t>
  </si>
  <si>
    <t>5 семестр</t>
  </si>
  <si>
    <t>6 семестр</t>
  </si>
  <si>
    <t>Разом по п.3</t>
  </si>
  <si>
    <t>Криміналістика</t>
  </si>
  <si>
    <t xml:space="preserve">Кримінальний процес </t>
  </si>
  <si>
    <t>Фінансове право</t>
  </si>
  <si>
    <t>Юридичне документознавство</t>
  </si>
  <si>
    <t>Кримінологія</t>
  </si>
  <si>
    <t>Разом по п.4</t>
  </si>
  <si>
    <t>РАЗОМ ПО КУРСУ:</t>
  </si>
  <si>
    <t>ПС-441</t>
  </si>
  <si>
    <t>ПС-442</t>
  </si>
  <si>
    <t>ПС-443</t>
  </si>
  <si>
    <t>ПС-444</t>
  </si>
  <si>
    <t>ПС-445</t>
  </si>
  <si>
    <t>Разом</t>
  </si>
  <si>
    <t>Разом ВИБІРКОВА частина:</t>
  </si>
  <si>
    <t>Атестація:</t>
  </si>
  <si>
    <t>ПС-541</t>
  </si>
  <si>
    <t>ПС-542</t>
  </si>
  <si>
    <t>ПС-543</t>
  </si>
  <si>
    <t>ПС-544</t>
  </si>
  <si>
    <t>ГСЕ.1.1.04</t>
  </si>
  <si>
    <t>Іноземна мова</t>
  </si>
  <si>
    <t>1.2. Цикл дисциплін природничо-наукової (фундаментальної) підготовки</t>
  </si>
  <si>
    <t>ПНФ.1.2.04</t>
  </si>
  <si>
    <t>Конституційне право</t>
  </si>
  <si>
    <t>ППП.1.3.01</t>
  </si>
  <si>
    <t>Тактико-спеціальна підготовка</t>
  </si>
  <si>
    <t>2. ВИБІРКОВА ЧАСТИНА</t>
  </si>
  <si>
    <t>2.1. Цикл дисциплін професійної та практичної підготовки за вибором НАВЧАЛЬНОГО ЗАКЛАДУ</t>
  </si>
  <si>
    <t>ПП.2.1.01</t>
  </si>
  <si>
    <t>Вогнева підготовка</t>
  </si>
  <si>
    <t xml:space="preserve">2.2. Цикл дисциплін професійної та практичної підготовки за вибором ЗДОБУВАЧІВ ВИЩОЇ ОСВІТИ </t>
  </si>
  <si>
    <t>Разом по п.2.1.</t>
  </si>
  <si>
    <t>Разом по п.2.2.</t>
  </si>
  <si>
    <t>1 рік 6 місяців</t>
  </si>
  <si>
    <t>2.1. Цикл дисциплін самостійного вибору НАВЧАЛЬНОГО ЗАКЛАДУ</t>
  </si>
  <si>
    <t>ППП.2.1.02</t>
  </si>
  <si>
    <t>ППП.2.1.03</t>
  </si>
  <si>
    <t>2.2. Цикл дисциплін самостійного вибору ЗДОБУВАЧІВ ВИЩОЇ ОСВІТИ</t>
  </si>
  <si>
    <t>2.2.1. Цикл дисциплін спеціалізації (слідча спеціалізація)</t>
  </si>
  <si>
    <t>1. НОРМАТИВНА ЧАСТИНА</t>
  </si>
  <si>
    <t>Разом по п.1.1.</t>
  </si>
  <si>
    <t>Разом по п.2.2.1</t>
  </si>
  <si>
    <t>перший (бакалаврський)</t>
  </si>
  <si>
    <t>другий (магістерський)</t>
  </si>
  <si>
    <t>Проректор</t>
  </si>
  <si>
    <t>ППП.1.3.09</t>
  </si>
  <si>
    <t>ТСП</t>
  </si>
  <si>
    <t>СФП</t>
  </si>
  <si>
    <t>ГСЕ.1.1.09</t>
  </si>
  <si>
    <t>2.2.2. Цикл дисциплін соціально-гуманітарної підготовки</t>
  </si>
  <si>
    <t>полковник поліції</t>
  </si>
  <si>
    <t>навчально-методичного відділу</t>
  </si>
  <si>
    <t>ПНФ.1.2.05</t>
  </si>
  <si>
    <t>ПНФ.1.2.06</t>
  </si>
  <si>
    <t>Міжнародне право</t>
  </si>
  <si>
    <t>ПНФ.1.2.07</t>
  </si>
  <si>
    <t>Цивільне право та процес</t>
  </si>
  <si>
    <t>ПНФ.1.2.08</t>
  </si>
  <si>
    <t>Адміністративне право і процес</t>
  </si>
  <si>
    <t>ППП.1.3.02</t>
  </si>
  <si>
    <t>ППП.1.3.04</t>
  </si>
  <si>
    <t>ППП.1.3.05</t>
  </si>
  <si>
    <t>ПП.2.1.02</t>
  </si>
  <si>
    <t>Режим секретності</t>
  </si>
  <si>
    <t>групи</t>
  </si>
  <si>
    <t>ППП 011</t>
  </si>
  <si>
    <t>1.1.  Цикл дисциплін професійно-орієнтовної гуманітарної і соціально-економічної підготовки (ПОГСЕП)</t>
  </si>
  <si>
    <t>ПОГСЕП 018</t>
  </si>
  <si>
    <t>ПОГСЕП 020</t>
  </si>
  <si>
    <t xml:space="preserve">Стажування </t>
  </si>
  <si>
    <t>ВВ 004</t>
  </si>
  <si>
    <t>Особливості проведення негласних слідчих (розшукових) дій</t>
  </si>
  <si>
    <t>ВВ 005</t>
  </si>
  <si>
    <t>Актуальні проблеми кримінального права</t>
  </si>
  <si>
    <t>ВВ 006</t>
  </si>
  <si>
    <t>Актуальні проблеми кримінального процесу</t>
  </si>
  <si>
    <t>ВВ 007</t>
  </si>
  <si>
    <t>КрПр</t>
  </si>
  <si>
    <t>ОРД</t>
  </si>
  <si>
    <t>Декан</t>
  </si>
  <si>
    <t>6.030401 Правознавство</t>
  </si>
  <si>
    <t>081 Право</t>
  </si>
  <si>
    <t>Адміністративна діяльність Національної поліції</t>
  </si>
  <si>
    <t>Взаємодія підрозділів Національної поліції з громадськістю. Профілактика правопорушень</t>
  </si>
  <si>
    <t>Управління підрозділами Національної поліції</t>
  </si>
  <si>
    <t>1 потік (85 осіб)</t>
  </si>
  <si>
    <t>2 потік                  (58 осіб)</t>
  </si>
  <si>
    <t>Начальник</t>
  </si>
  <si>
    <t xml:space="preserve">Ю.І. Тюря     </t>
  </si>
  <si>
    <t>О.В. Ведмідський</t>
  </si>
  <si>
    <t>ФПФОДР</t>
  </si>
  <si>
    <t>ДР-641</t>
  </si>
  <si>
    <t>ДР-642</t>
  </si>
  <si>
    <t>2.2.2 Оперативно-розшукова спеціалізація</t>
  </si>
  <si>
    <r>
      <t xml:space="preserve">Курсова робота – </t>
    </r>
    <r>
      <rPr>
        <sz val="14"/>
        <rFont val="Times New Roman"/>
        <family val="1"/>
      </rPr>
      <t xml:space="preserve"> Кримінальне право - </t>
    </r>
    <r>
      <rPr>
        <b/>
        <sz val="14"/>
        <rFont val="Times New Roman"/>
        <family val="1"/>
      </rPr>
      <t>4 семестр</t>
    </r>
  </si>
  <si>
    <t>2017-2018</t>
  </si>
  <si>
    <t>ПП.2.1.03</t>
  </si>
  <si>
    <t>ПП.2.2.1.02</t>
  </si>
  <si>
    <t>ППП.1.3.03</t>
  </si>
  <si>
    <t>Інформаційне забезпечення професійної діяльності</t>
  </si>
  <si>
    <t>ППП.1.3.06</t>
  </si>
  <si>
    <t xml:space="preserve">Оперативно-розшукова діяльність </t>
  </si>
  <si>
    <t>ППП.1.3.07</t>
  </si>
  <si>
    <t>ППП.1.3.08</t>
  </si>
  <si>
    <t>ПП.2.1.06</t>
  </si>
  <si>
    <t xml:space="preserve">Трудове право  </t>
  </si>
  <si>
    <t>ПП.2.2.2.05</t>
  </si>
  <si>
    <t>Спеціальна техніка</t>
  </si>
  <si>
    <t>7 семестр</t>
  </si>
  <si>
    <t>8 семестр</t>
  </si>
  <si>
    <t>ФПН ВНЗ 012</t>
  </si>
  <si>
    <t>Кримінально-виконавче право</t>
  </si>
  <si>
    <t>ФПН ВНЗ 013</t>
  </si>
  <si>
    <t>Основи управління в Національній поліції</t>
  </si>
  <si>
    <t>ФПН ВНЗ 014</t>
  </si>
  <si>
    <t>Судова психіатрія</t>
  </si>
  <si>
    <t>ФПН ВНЗ 015</t>
  </si>
  <si>
    <t>Судова медицина</t>
  </si>
  <si>
    <t>ФПН ВНЗ 016</t>
  </si>
  <si>
    <t>Правова статистика</t>
  </si>
  <si>
    <t>ФПН ВНЗ 017</t>
  </si>
  <si>
    <t>Основи охорони праці, охорона праці в галузі, пожежної безпеки та цивільної оборони (цивільного захисту)</t>
  </si>
  <si>
    <t>ДС 002</t>
  </si>
  <si>
    <t>Судова бухгалтерія</t>
  </si>
  <si>
    <t>ДС 003</t>
  </si>
  <si>
    <t>Досудове розслідування</t>
  </si>
  <si>
    <t>ДС 004</t>
  </si>
  <si>
    <t>Кваліфікація злочинів, підслідних Національній поліції</t>
  </si>
  <si>
    <t>ДС 005</t>
  </si>
  <si>
    <t>Практикум зі складання процесуальних документів</t>
  </si>
  <si>
    <t>ДС 006</t>
  </si>
  <si>
    <t>Професійно-психологічна підготовка працівників слідчих підрозділів</t>
  </si>
  <si>
    <t>ДС 007</t>
  </si>
  <si>
    <t>Організація роботи підрозділів досудового розслідування</t>
  </si>
  <si>
    <t>ДС 008</t>
  </si>
  <si>
    <t>Доказування у кримінальному судочинстві</t>
  </si>
  <si>
    <t>ДС 009</t>
  </si>
  <si>
    <t>Комплексні штабні навчання</t>
  </si>
  <si>
    <t>2.2.4. Цикл дисциплін професійної підготовки</t>
  </si>
  <si>
    <t>Разом по п.2.2.4.</t>
  </si>
  <si>
    <t>ПП 001</t>
  </si>
  <si>
    <t>Застосування комп'ютерних технологій в Національній поліції</t>
  </si>
  <si>
    <t>ПП 002</t>
  </si>
  <si>
    <t>Організація розслідування злочинів</t>
  </si>
  <si>
    <t>ПП 003</t>
  </si>
  <si>
    <t>Тактичні особливості проведення слідчих дій</t>
  </si>
  <si>
    <t>ПП 004</t>
  </si>
  <si>
    <t>Прокурорський нагляд та судовий контроль на досудовому провадженні</t>
  </si>
  <si>
    <t>Стажування</t>
  </si>
  <si>
    <r>
      <t xml:space="preserve">Курсова робота – </t>
    </r>
    <r>
      <rPr>
        <sz val="14"/>
        <rFont val="Times New Roman"/>
        <family val="1"/>
      </rPr>
      <t xml:space="preserve"> Досудове розслідування - 7</t>
    </r>
    <r>
      <rPr>
        <b/>
        <sz val="14"/>
        <rFont val="Times New Roman"/>
        <family val="1"/>
      </rPr>
      <t xml:space="preserve"> семестр</t>
    </r>
  </si>
  <si>
    <t>М-ДР-621</t>
  </si>
  <si>
    <t>М-ДР-622</t>
  </si>
  <si>
    <t>Теорія держави та права</t>
  </si>
  <si>
    <t>081 "Право"</t>
  </si>
  <si>
    <r>
      <t xml:space="preserve">Курсова робота – </t>
    </r>
    <r>
      <rPr>
        <sz val="14"/>
        <rFont val="Times New Roman"/>
        <family val="1"/>
      </rPr>
      <t xml:space="preserve"> Управління підрозділами Національної поліції - </t>
    </r>
    <r>
      <rPr>
        <b/>
        <sz val="14"/>
        <rFont val="Times New Roman"/>
        <family val="1"/>
      </rPr>
      <t>3 семестр</t>
    </r>
  </si>
  <si>
    <t>1 семестр</t>
  </si>
  <si>
    <t>2 семестр</t>
  </si>
  <si>
    <t>ГСЕ.1.1.01</t>
  </si>
  <si>
    <t>Історія та культура України</t>
  </si>
  <si>
    <t>ГСЕ.1.1.02</t>
  </si>
  <si>
    <t>Логіка</t>
  </si>
  <si>
    <t>ГСЕ.1.1.03</t>
  </si>
  <si>
    <t>Соціологія</t>
  </si>
  <si>
    <t>Основи економiчної теорiї</t>
  </si>
  <si>
    <t>ГСЕ.1.1.05</t>
  </si>
  <si>
    <t>ГСЕ.1.1.06</t>
  </si>
  <si>
    <t>Українська мова професійного спрямування</t>
  </si>
  <si>
    <t>ГСЕ.1.1.07</t>
  </si>
  <si>
    <t>Філософія</t>
  </si>
  <si>
    <t>ГСЕ.1.1.08</t>
  </si>
  <si>
    <t>Полiтологiя</t>
  </si>
  <si>
    <t>ПНФ.1.2.01</t>
  </si>
  <si>
    <t>ПНФ.1.2.02</t>
  </si>
  <si>
    <t>Історія держави та права України</t>
  </si>
  <si>
    <t>ПНФ.1.2.03</t>
  </si>
  <si>
    <t>Історія держави та права зарубіжних країн</t>
  </si>
  <si>
    <t>Ознайомча практика</t>
  </si>
  <si>
    <t>2 тижні</t>
  </si>
  <si>
    <t>ПП.2.2.2.01</t>
  </si>
  <si>
    <t>Долікарська допомога</t>
  </si>
  <si>
    <t>ПП.2.2.2.02</t>
  </si>
  <si>
    <t>ПП.2.2.1.03</t>
  </si>
  <si>
    <t>Безпека життєдіяльності та охорона праці</t>
  </si>
  <si>
    <r>
      <t xml:space="preserve">Курсова робота – </t>
    </r>
    <r>
      <rPr>
        <sz val="14"/>
        <rFont val="Times New Roman"/>
        <family val="1"/>
      </rPr>
      <t xml:space="preserve">Теорія держави та права - </t>
    </r>
    <r>
      <rPr>
        <b/>
        <sz val="14"/>
        <rFont val="Times New Roman"/>
        <family val="1"/>
      </rPr>
      <t>2 семестр</t>
    </r>
  </si>
  <si>
    <t>Ю.І. Тюря</t>
  </si>
  <si>
    <t>ДР-741</t>
  </si>
  <si>
    <t>ДР-742</t>
  </si>
  <si>
    <t>ДР-743</t>
  </si>
  <si>
    <t xml:space="preserve">С.В. Обшалов    </t>
  </si>
  <si>
    <t>2.2.1 Слідча спеціалізація</t>
  </si>
  <si>
    <r>
      <t xml:space="preserve">Курсова робота – </t>
    </r>
    <r>
      <rPr>
        <sz val="14"/>
        <rFont val="Times New Roman"/>
        <family val="1"/>
      </rPr>
      <t xml:space="preserve"> Кримінальний процес  - </t>
    </r>
    <r>
      <rPr>
        <b/>
        <sz val="14"/>
        <rFont val="Times New Roman"/>
        <family val="1"/>
      </rPr>
      <t>6 семестр</t>
    </r>
  </si>
  <si>
    <t>1.</t>
  </si>
  <si>
    <t>2.</t>
  </si>
  <si>
    <t>3.</t>
  </si>
  <si>
    <t>4.</t>
  </si>
  <si>
    <r>
      <rPr>
        <b/>
        <sz val="14"/>
        <rFont val="Times New Roman"/>
        <family val="1"/>
      </rPr>
      <t>Комплексний екзамен з дисциплін спеціалізації: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Досудове розслідування; Кваліфікація злочинів, підслідних Національній поліції; Організація розслідування злочинів</t>
    </r>
  </si>
  <si>
    <t>поточим з ПД-641/642</t>
  </si>
  <si>
    <t>1 потік  (49 осіб)</t>
  </si>
  <si>
    <t>поточим з МПД-621</t>
  </si>
  <si>
    <t>1. Правозастосування</t>
  </si>
  <si>
    <t>2. Комплексний екзамен</t>
  </si>
  <si>
    <t xml:space="preserve">2.1. Актуальні проблеми кримінального права; </t>
  </si>
  <si>
    <t xml:space="preserve">2.2. Актуальні проблеми кримінального процесу </t>
  </si>
  <si>
    <t>2.3. Криміналістичні засоби та методи розслідування кримінальних правопорушень</t>
  </si>
  <si>
    <t>КрПроцес</t>
  </si>
  <si>
    <t>КПК, КрПр, КСМП</t>
  </si>
  <si>
    <t xml:space="preserve">         Т.в.о. ректора</t>
  </si>
  <si>
    <t xml:space="preserve">         полковник поліції</t>
  </si>
  <si>
    <t xml:space="preserve">                                                       А.Є. Фоменко</t>
  </si>
  <si>
    <t xml:space="preserve">         ____._________. 2017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</si>
</sst>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00"/>
    <numFmt numFmtId="199" formatCode="0.0000"/>
    <numFmt numFmtId="200" formatCode="0.00000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₴"/>
  </numFmts>
  <fonts count="8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4"/>
      <color rgb="FFFF0000"/>
      <name val="Arial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499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32" borderId="10" xfId="55" applyFont="1" applyFill="1" applyBorder="1" applyAlignment="1">
      <alignment horizontal="center" vertical="center"/>
      <protection/>
    </xf>
    <xf numFmtId="0" fontId="3" fillId="32" borderId="11" xfId="55" applyFont="1" applyFill="1" applyBorder="1" applyAlignment="1">
      <alignment horizontal="center" vertical="center"/>
      <protection/>
    </xf>
    <xf numFmtId="196" fontId="2" fillId="32" borderId="10" xfId="55" applyNumberFormat="1" applyFont="1" applyFill="1" applyBorder="1" applyAlignment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0" fontId="3" fillId="32" borderId="10" xfId="55" applyFont="1" applyFill="1" applyBorder="1" applyAlignment="1">
      <alignment horizontal="center" vertical="center" wrapText="1"/>
      <protection/>
    </xf>
    <xf numFmtId="1" fontId="3" fillId="32" borderId="12" xfId="56" applyNumberFormat="1" applyFont="1" applyFill="1" applyBorder="1" applyAlignment="1">
      <alignment horizontal="center" vertical="center" wrapText="1"/>
      <protection/>
    </xf>
    <xf numFmtId="0" fontId="3" fillId="32" borderId="10" xfId="56" applyFont="1" applyFill="1" applyBorder="1" applyAlignment="1">
      <alignment horizontal="center" vertical="center" wrapText="1"/>
      <protection/>
    </xf>
    <xf numFmtId="0" fontId="3" fillId="32" borderId="11" xfId="56" applyFont="1" applyFill="1" applyBorder="1" applyAlignment="1">
      <alignment horizontal="center" vertical="center" wrapText="1"/>
      <protection/>
    </xf>
    <xf numFmtId="1" fontId="3" fillId="32" borderId="11" xfId="55" applyNumberFormat="1" applyFont="1" applyFill="1" applyBorder="1" applyAlignment="1">
      <alignment horizontal="center" vertical="center" wrapText="1"/>
      <protection/>
    </xf>
    <xf numFmtId="1" fontId="3" fillId="32" borderId="13" xfId="55" applyNumberFormat="1" applyFont="1" applyFill="1" applyBorder="1" applyAlignment="1">
      <alignment horizontal="center" vertical="center" wrapText="1"/>
      <protection/>
    </xf>
    <xf numFmtId="49" fontId="3" fillId="32" borderId="14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55" applyFont="1" applyFill="1" applyBorder="1" applyAlignment="1">
      <alignment horizontal="center" vertical="center"/>
      <protection/>
    </xf>
    <xf numFmtId="196" fontId="2" fillId="32" borderId="11" xfId="55" applyNumberFormat="1" applyFont="1" applyFill="1" applyBorder="1" applyAlignment="1">
      <alignment horizontal="center" vertical="center" wrapText="1"/>
      <protection/>
    </xf>
    <xf numFmtId="1" fontId="2" fillId="32" borderId="11" xfId="55" applyNumberFormat="1" applyFont="1" applyFill="1" applyBorder="1" applyAlignment="1">
      <alignment horizontal="center" vertical="center" wrapText="1"/>
      <protection/>
    </xf>
    <xf numFmtId="1" fontId="2" fillId="32" borderId="12" xfId="55" applyNumberFormat="1" applyFont="1" applyFill="1" applyBorder="1" applyAlignment="1">
      <alignment horizontal="center" vertical="center" wrapText="1"/>
      <protection/>
    </xf>
    <xf numFmtId="0" fontId="3" fillId="32" borderId="10" xfId="56" applyNumberFormat="1" applyFont="1" applyFill="1" applyBorder="1" applyAlignment="1">
      <alignment horizontal="center" vertical="center"/>
      <protection/>
    </xf>
    <xf numFmtId="0" fontId="2" fillId="32" borderId="15" xfId="0" applyFont="1" applyFill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left" vertical="center"/>
    </xf>
    <xf numFmtId="0" fontId="2" fillId="32" borderId="17" xfId="55" applyFont="1" applyFill="1" applyBorder="1" applyAlignment="1">
      <alignment horizontal="center" vertical="center"/>
      <protection/>
    </xf>
    <xf numFmtId="0" fontId="2" fillId="32" borderId="15" xfId="55" applyFont="1" applyFill="1" applyBorder="1" applyAlignment="1">
      <alignment horizontal="center" vertical="center"/>
      <protection/>
    </xf>
    <xf numFmtId="196" fontId="2" fillId="32" borderId="15" xfId="55" applyNumberFormat="1" applyFont="1" applyFill="1" applyBorder="1" applyAlignment="1">
      <alignment horizontal="center" vertical="center" wrapText="1"/>
      <protection/>
    </xf>
    <xf numFmtId="1" fontId="2" fillId="32" borderId="15" xfId="55" applyNumberFormat="1" applyFont="1" applyFill="1" applyBorder="1" applyAlignment="1">
      <alignment horizontal="center" vertical="center" wrapText="1"/>
      <protection/>
    </xf>
    <xf numFmtId="1" fontId="2" fillId="32" borderId="18" xfId="55" applyNumberFormat="1" applyFont="1" applyFill="1" applyBorder="1" applyAlignment="1">
      <alignment horizontal="center" vertical="center" wrapText="1"/>
      <protection/>
    </xf>
    <xf numFmtId="49" fontId="3" fillId="32" borderId="19" xfId="0" applyNumberFormat="1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21" xfId="55" applyFont="1" applyFill="1" applyBorder="1" applyAlignment="1">
      <alignment horizontal="center" vertical="center"/>
      <protection/>
    </xf>
    <xf numFmtId="0" fontId="2" fillId="32" borderId="20" xfId="55" applyFont="1" applyFill="1" applyBorder="1" applyAlignment="1">
      <alignment horizontal="center" vertical="center"/>
      <protection/>
    </xf>
    <xf numFmtId="196" fontId="2" fillId="32" borderId="20" xfId="55" applyNumberFormat="1" applyFont="1" applyFill="1" applyBorder="1" applyAlignment="1">
      <alignment horizontal="center" vertical="center" wrapText="1"/>
      <protection/>
    </xf>
    <xf numFmtId="1" fontId="2" fillId="32" borderId="20" xfId="55" applyNumberFormat="1" applyFont="1" applyFill="1" applyBorder="1" applyAlignment="1">
      <alignment horizontal="center" vertical="center" wrapText="1"/>
      <protection/>
    </xf>
    <xf numFmtId="49" fontId="3" fillId="32" borderId="22" xfId="54" applyNumberFormat="1" applyFont="1" applyFill="1" applyBorder="1" applyAlignment="1">
      <alignment horizontal="center" vertical="top" wrapText="1"/>
      <protection/>
    </xf>
    <xf numFmtId="49" fontId="3" fillId="32" borderId="23" xfId="54" applyNumberFormat="1" applyFont="1" applyFill="1" applyBorder="1" applyAlignment="1">
      <alignment horizontal="center" vertical="top" wrapText="1"/>
      <protection/>
    </xf>
    <xf numFmtId="0" fontId="3" fillId="32" borderId="11" xfId="55" applyFont="1" applyFill="1" applyBorder="1" applyAlignment="1">
      <alignment horizontal="center" vertical="center" wrapText="1"/>
      <protection/>
    </xf>
    <xf numFmtId="0" fontId="8" fillId="32" borderId="10" xfId="0" applyNumberFormat="1" applyFont="1" applyFill="1" applyBorder="1" applyAlignment="1" quotePrefix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1" fontId="3" fillId="32" borderId="24" xfId="56" applyNumberFormat="1" applyFont="1" applyFill="1" applyBorder="1" applyAlignment="1">
      <alignment horizontal="center" vertical="center" wrapText="1"/>
      <protection/>
    </xf>
    <xf numFmtId="196" fontId="3" fillId="32" borderId="25" xfId="55" applyNumberFormat="1" applyFont="1" applyFill="1" applyBorder="1" applyAlignment="1">
      <alignment horizontal="center" vertical="center" wrapText="1"/>
      <protection/>
    </xf>
    <xf numFmtId="196" fontId="3" fillId="32" borderId="11" xfId="55" applyNumberFormat="1" applyFont="1" applyFill="1" applyBorder="1" applyAlignment="1">
      <alignment horizontal="center" vertical="center" wrapText="1"/>
      <protection/>
    </xf>
    <xf numFmtId="1" fontId="3" fillId="32" borderId="25" xfId="55" applyNumberFormat="1" applyFont="1" applyFill="1" applyBorder="1" applyAlignment="1">
      <alignment horizontal="center" vertical="center" wrapText="1"/>
      <protection/>
    </xf>
    <xf numFmtId="1" fontId="3" fillId="32" borderId="26" xfId="55" applyNumberFormat="1" applyFont="1" applyFill="1" applyBorder="1" applyAlignment="1">
      <alignment horizontal="center" vertical="center" wrapText="1"/>
      <protection/>
    </xf>
    <xf numFmtId="49" fontId="3" fillId="32" borderId="27" xfId="0" applyNumberFormat="1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 wrapText="1"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32" borderId="11" xfId="56" applyFont="1" applyFill="1" applyBorder="1" applyAlignment="1">
      <alignment horizontal="center" vertical="center" wrapText="1"/>
      <protection/>
    </xf>
    <xf numFmtId="1" fontId="2" fillId="32" borderId="13" xfId="55" applyNumberFormat="1" applyFont="1" applyFill="1" applyBorder="1" applyAlignment="1">
      <alignment horizontal="center" vertical="center" wrapText="1"/>
      <protection/>
    </xf>
    <xf numFmtId="0" fontId="3" fillId="32" borderId="28" xfId="55" applyFont="1" applyFill="1" applyBorder="1" applyAlignment="1">
      <alignment horizontal="center" vertical="center" wrapText="1"/>
      <protection/>
    </xf>
    <xf numFmtId="0" fontId="8" fillId="32" borderId="25" xfId="0" applyNumberFormat="1" applyFont="1" applyFill="1" applyBorder="1" applyAlignment="1">
      <alignment horizontal="center" vertical="center"/>
    </xf>
    <xf numFmtId="196" fontId="2" fillId="32" borderId="28" xfId="55" applyNumberFormat="1" applyFont="1" applyFill="1" applyBorder="1" applyAlignment="1">
      <alignment horizontal="center" vertical="center" wrapText="1"/>
      <protection/>
    </xf>
    <xf numFmtId="0" fontId="8" fillId="32" borderId="25" xfId="0" applyNumberFormat="1" applyFont="1" applyFill="1" applyBorder="1" applyAlignment="1">
      <alignment horizontal="center" vertical="center" wrapText="1"/>
    </xf>
    <xf numFmtId="0" fontId="3" fillId="32" borderId="25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 wrapText="1"/>
    </xf>
    <xf numFmtId="196" fontId="3" fillId="32" borderId="28" xfId="55" applyNumberFormat="1" applyFont="1" applyFill="1" applyBorder="1" applyAlignment="1">
      <alignment horizontal="center" vertical="center" wrapText="1"/>
      <protection/>
    </xf>
    <xf numFmtId="1" fontId="3" fillId="32" borderId="28" xfId="55" applyNumberFormat="1" applyFont="1" applyFill="1" applyBorder="1" applyAlignment="1">
      <alignment horizontal="center" vertical="center" wrapText="1"/>
      <protection/>
    </xf>
    <xf numFmtId="0" fontId="2" fillId="32" borderId="17" xfId="56" applyFont="1" applyFill="1" applyBorder="1" applyAlignment="1">
      <alignment horizontal="center" vertical="center" wrapText="1"/>
      <protection/>
    </xf>
    <xf numFmtId="0" fontId="2" fillId="32" borderId="15" xfId="56" applyFont="1" applyFill="1" applyBorder="1" applyAlignment="1">
      <alignment horizontal="center" vertical="center" wrapText="1"/>
      <protection/>
    </xf>
    <xf numFmtId="1" fontId="2" fillId="32" borderId="30" xfId="55" applyNumberFormat="1" applyFont="1" applyFill="1" applyBorder="1" applyAlignment="1">
      <alignment horizontal="center" vertical="center" wrapText="1"/>
      <protection/>
    </xf>
    <xf numFmtId="0" fontId="2" fillId="32" borderId="23" xfId="55" applyFont="1" applyFill="1" applyBorder="1" applyAlignment="1">
      <alignment horizontal="center" vertical="center"/>
      <protection/>
    </xf>
    <xf numFmtId="196" fontId="2" fillId="32" borderId="23" xfId="55" applyNumberFormat="1" applyFont="1" applyFill="1" applyBorder="1" applyAlignment="1">
      <alignment horizontal="center" vertical="center" wrapText="1"/>
      <protection/>
    </xf>
    <xf numFmtId="1" fontId="2" fillId="32" borderId="23" xfId="55" applyNumberFormat="1" applyFont="1" applyFill="1" applyBorder="1" applyAlignment="1">
      <alignment horizontal="center" vertical="center" wrapText="1"/>
      <protection/>
    </xf>
    <xf numFmtId="1" fontId="2" fillId="32" borderId="31" xfId="55" applyNumberFormat="1" applyFont="1" applyFill="1" applyBorder="1" applyAlignment="1">
      <alignment horizontal="center" vertical="center" wrapText="1"/>
      <protection/>
    </xf>
    <xf numFmtId="0" fontId="2" fillId="32" borderId="32" xfId="55" applyFont="1" applyFill="1" applyBorder="1" applyAlignment="1">
      <alignment horizontal="center" vertical="center"/>
      <protection/>
    </xf>
    <xf numFmtId="1" fontId="2" fillId="32" borderId="33" xfId="55" applyNumberFormat="1" applyFont="1" applyFill="1" applyBorder="1" applyAlignment="1">
      <alignment horizontal="center" vertical="center" wrapText="1"/>
      <protection/>
    </xf>
    <xf numFmtId="0" fontId="3" fillId="32" borderId="25" xfId="55" applyFont="1" applyFill="1" applyBorder="1" applyAlignment="1">
      <alignment horizontal="center" vertical="center"/>
      <protection/>
    </xf>
    <xf numFmtId="0" fontId="3" fillId="32" borderId="25" xfId="0" applyFont="1" applyFill="1" applyBorder="1" applyAlignment="1">
      <alignment horizontal="center" vertical="center"/>
    </xf>
    <xf numFmtId="0" fontId="3" fillId="32" borderId="28" xfId="0" applyNumberFormat="1" applyFont="1" applyFill="1" applyBorder="1" applyAlignment="1">
      <alignment horizontal="center" vertical="center"/>
    </xf>
    <xf numFmtId="0" fontId="3" fillId="32" borderId="25" xfId="56" applyFont="1" applyFill="1" applyBorder="1" applyAlignment="1">
      <alignment horizontal="center" vertical="center" wrapText="1"/>
      <protection/>
    </xf>
    <xf numFmtId="196" fontId="2" fillId="32" borderId="25" xfId="55" applyNumberFormat="1" applyFont="1" applyFill="1" applyBorder="1" applyAlignment="1">
      <alignment horizontal="center" vertical="center" wrapText="1"/>
      <protection/>
    </xf>
    <xf numFmtId="0" fontId="8" fillId="32" borderId="28" xfId="0" applyNumberFormat="1" applyFont="1" applyFill="1" applyBorder="1" applyAlignment="1">
      <alignment horizontal="center" vertical="center"/>
    </xf>
    <xf numFmtId="0" fontId="3" fillId="32" borderId="25" xfId="55" applyFont="1" applyFill="1" applyBorder="1" applyAlignment="1">
      <alignment horizontal="center" vertical="center" wrapText="1"/>
      <protection/>
    </xf>
    <xf numFmtId="1" fontId="3" fillId="32" borderId="25" xfId="56" applyNumberFormat="1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left" vertical="center"/>
      <protection/>
    </xf>
    <xf numFmtId="0" fontId="3" fillId="32" borderId="28" xfId="0" applyFont="1" applyFill="1" applyBorder="1" applyAlignment="1">
      <alignment horizontal="center" vertical="center"/>
    </xf>
    <xf numFmtId="1" fontId="2" fillId="32" borderId="34" xfId="55" applyNumberFormat="1" applyFont="1" applyFill="1" applyBorder="1" applyAlignment="1">
      <alignment horizontal="center" vertical="center" wrapText="1"/>
      <protection/>
    </xf>
    <xf numFmtId="1" fontId="2" fillId="32" borderId="35" xfId="55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49" fontId="3" fillId="32" borderId="31" xfId="54" applyNumberFormat="1" applyFont="1" applyFill="1" applyBorder="1" applyAlignment="1">
      <alignment horizontal="center" vertical="top" wrapText="1"/>
      <protection/>
    </xf>
    <xf numFmtId="49" fontId="3" fillId="32" borderId="32" xfId="54" applyNumberFormat="1" applyFont="1" applyFill="1" applyBorder="1" applyAlignment="1">
      <alignment horizontal="center" vertical="top" wrapText="1"/>
      <protection/>
    </xf>
    <xf numFmtId="49" fontId="3" fillId="32" borderId="33" xfId="54" applyNumberFormat="1" applyFont="1" applyFill="1" applyBorder="1" applyAlignment="1">
      <alignment horizontal="center" vertical="top" wrapText="1"/>
      <protection/>
    </xf>
    <xf numFmtId="1" fontId="2" fillId="32" borderId="23" xfId="0" applyNumberFormat="1" applyFont="1" applyFill="1" applyBorder="1" applyAlignment="1">
      <alignment horizontal="center" vertical="center"/>
    </xf>
    <xf numFmtId="0" fontId="3" fillId="32" borderId="28" xfId="55" applyFont="1" applyFill="1" applyBorder="1" applyAlignment="1">
      <alignment horizontal="center" vertical="center"/>
      <protection/>
    </xf>
    <xf numFmtId="0" fontId="8" fillId="32" borderId="28" xfId="0" applyNumberFormat="1" applyFont="1" applyFill="1" applyBorder="1" applyAlignment="1" quotePrefix="1">
      <alignment horizontal="center" vertical="center"/>
    </xf>
    <xf numFmtId="0" fontId="3" fillId="32" borderId="28" xfId="56" applyFont="1" applyFill="1" applyBorder="1" applyAlignment="1">
      <alignment horizontal="center" vertical="center" wrapText="1"/>
      <protection/>
    </xf>
    <xf numFmtId="0" fontId="3" fillId="32" borderId="28" xfId="56" applyNumberFormat="1" applyFont="1" applyFill="1" applyBorder="1" applyAlignment="1">
      <alignment horizontal="center" vertical="center"/>
      <protection/>
    </xf>
    <xf numFmtId="0" fontId="3" fillId="32" borderId="27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left" vertical="center" wrapText="1"/>
    </xf>
    <xf numFmtId="0" fontId="3" fillId="32" borderId="28" xfId="0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horizontal="left" vertical="center"/>
    </xf>
    <xf numFmtId="49" fontId="3" fillId="32" borderId="36" xfId="0" applyNumberFormat="1" applyFont="1" applyFill="1" applyBorder="1" applyAlignment="1">
      <alignment horizontal="left" vertical="center"/>
    </xf>
    <xf numFmtId="0" fontId="2" fillId="32" borderId="37" xfId="0" applyFont="1" applyFill="1" applyBorder="1" applyAlignment="1">
      <alignment horizontal="left" vertical="center" wrapText="1"/>
    </xf>
    <xf numFmtId="0" fontId="2" fillId="32" borderId="38" xfId="55" applyFont="1" applyFill="1" applyBorder="1" applyAlignment="1">
      <alignment horizontal="center" vertical="center"/>
      <protection/>
    </xf>
    <xf numFmtId="0" fontId="2" fillId="32" borderId="37" xfId="55" applyFont="1" applyFill="1" applyBorder="1" applyAlignment="1">
      <alignment horizontal="center" vertical="center"/>
      <protection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96" fontId="7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3" fillId="32" borderId="25" xfId="0" applyNumberFormat="1" applyFont="1" applyFill="1" applyBorder="1" applyAlignment="1">
      <alignment horizontal="left" vertical="center" wrapText="1"/>
    </xf>
    <xf numFmtId="0" fontId="2" fillId="32" borderId="10" xfId="55" applyFont="1" applyFill="1" applyBorder="1" applyAlignment="1">
      <alignment horizontal="center" vertical="center"/>
      <protection/>
    </xf>
    <xf numFmtId="1" fontId="2" fillId="32" borderId="32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1" fontId="2" fillId="32" borderId="10" xfId="55" applyNumberFormat="1" applyFont="1" applyFill="1" applyBorder="1" applyAlignment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 wrapText="1"/>
    </xf>
    <xf numFmtId="196" fontId="2" fillId="32" borderId="39" xfId="55" applyNumberFormat="1" applyFont="1" applyFill="1" applyBorder="1" applyAlignment="1">
      <alignment horizontal="center" vertical="center" wrapText="1"/>
      <protection/>
    </xf>
    <xf numFmtId="1" fontId="3" fillId="32" borderId="40" xfId="56" applyNumberFormat="1" applyFont="1" applyFill="1" applyBorder="1" applyAlignment="1">
      <alignment horizontal="center" vertical="center" wrapText="1"/>
      <protection/>
    </xf>
    <xf numFmtId="0" fontId="67" fillId="32" borderId="11" xfId="0" applyFont="1" applyFill="1" applyBorder="1" applyAlignment="1">
      <alignment horizontal="center" vertical="center"/>
    </xf>
    <xf numFmtId="1" fontId="2" fillId="32" borderId="37" xfId="55" applyNumberFormat="1" applyFont="1" applyFill="1" applyBorder="1" applyAlignment="1">
      <alignment horizontal="center" vertical="center" wrapText="1"/>
      <protection/>
    </xf>
    <xf numFmtId="1" fontId="3" fillId="32" borderId="41" xfId="55" applyNumberFormat="1" applyFont="1" applyFill="1" applyBorder="1" applyAlignment="1">
      <alignment horizontal="center" vertical="center" wrapText="1"/>
      <protection/>
    </xf>
    <xf numFmtId="0" fontId="2" fillId="32" borderId="20" xfId="55" applyFont="1" applyFill="1" applyBorder="1" applyAlignment="1">
      <alignment horizontal="left" vertical="center"/>
      <protection/>
    </xf>
    <xf numFmtId="0" fontId="2" fillId="32" borderId="21" xfId="55" applyFont="1" applyFill="1" applyBorder="1" applyAlignment="1">
      <alignment horizontal="left" vertical="center"/>
      <protection/>
    </xf>
    <xf numFmtId="1" fontId="2" fillId="32" borderId="42" xfId="55" applyNumberFormat="1" applyFont="1" applyFill="1" applyBorder="1" applyAlignment="1">
      <alignment horizontal="center" vertical="center" wrapText="1"/>
      <protection/>
    </xf>
    <xf numFmtId="0" fontId="3" fillId="32" borderId="20" xfId="0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1" fontId="3" fillId="32" borderId="13" xfId="56" applyNumberFormat="1" applyFont="1" applyFill="1" applyBorder="1" applyAlignment="1">
      <alignment horizontal="center" vertical="center" wrapText="1"/>
      <protection/>
    </xf>
    <xf numFmtId="0" fontId="2" fillId="32" borderId="10" xfId="55" applyFont="1" applyFill="1" applyBorder="1" applyAlignment="1">
      <alignment horizontal="left" vertical="center"/>
      <protection/>
    </xf>
    <xf numFmtId="0" fontId="3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center" vertical="center"/>
    </xf>
    <xf numFmtId="0" fontId="68" fillId="32" borderId="0" xfId="0" applyFont="1" applyFill="1" applyAlignment="1">
      <alignment horizontal="left" vertical="center"/>
    </xf>
    <xf numFmtId="0" fontId="6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10" fillId="32" borderId="0" xfId="0" applyFont="1" applyFill="1" applyAlignment="1">
      <alignment horizontal="left"/>
    </xf>
    <xf numFmtId="0" fontId="7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7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45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0" fontId="3" fillId="32" borderId="41" xfId="0" applyFont="1" applyFill="1" applyBorder="1" applyAlignment="1">
      <alignment vertical="center" wrapText="1"/>
    </xf>
    <xf numFmtId="0" fontId="3" fillId="32" borderId="46" xfId="0" applyFont="1" applyFill="1" applyBorder="1" applyAlignment="1">
      <alignment vertical="center" wrapText="1"/>
    </xf>
    <xf numFmtId="0" fontId="3" fillId="32" borderId="47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68" fillId="32" borderId="0" xfId="0" applyFont="1" applyFill="1" applyAlignment="1">
      <alignment/>
    </xf>
    <xf numFmtId="0" fontId="3" fillId="32" borderId="15" xfId="0" applyFont="1" applyFill="1" applyBorder="1" applyAlignment="1">
      <alignment textRotation="90"/>
    </xf>
    <xf numFmtId="0" fontId="0" fillId="32" borderId="0" xfId="0" applyFont="1" applyFill="1" applyAlignment="1">
      <alignment horizontal="left"/>
    </xf>
    <xf numFmtId="0" fontId="3" fillId="32" borderId="11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/>
    </xf>
    <xf numFmtId="0" fontId="7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1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96" fontId="7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3" fillId="32" borderId="48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/>
    </xf>
    <xf numFmtId="0" fontId="72" fillId="32" borderId="0" xfId="0" applyFont="1" applyFill="1" applyAlignment="1">
      <alignment/>
    </xf>
    <xf numFmtId="196" fontId="72" fillId="32" borderId="0" xfId="0" applyNumberFormat="1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left"/>
    </xf>
    <xf numFmtId="1" fontId="2" fillId="32" borderId="37" xfId="0" applyNumberFormat="1" applyFont="1" applyFill="1" applyBorder="1" applyAlignment="1">
      <alignment horizontal="center" vertical="center"/>
    </xf>
    <xf numFmtId="196" fontId="2" fillId="32" borderId="37" xfId="55" applyNumberFormat="1" applyFont="1" applyFill="1" applyBorder="1" applyAlignment="1">
      <alignment horizontal="center" vertical="center" wrapText="1"/>
      <protection/>
    </xf>
    <xf numFmtId="1" fontId="2" fillId="32" borderId="49" xfId="55" applyNumberFormat="1" applyFont="1" applyFill="1" applyBorder="1" applyAlignment="1">
      <alignment horizontal="center" vertical="center" wrapText="1"/>
      <protection/>
    </xf>
    <xf numFmtId="1" fontId="2" fillId="32" borderId="38" xfId="0" applyNumberFormat="1" applyFont="1" applyFill="1" applyBorder="1" applyAlignment="1">
      <alignment horizontal="center" vertical="center"/>
    </xf>
    <xf numFmtId="1" fontId="2" fillId="32" borderId="50" xfId="55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 horizontal="left"/>
    </xf>
    <xf numFmtId="0" fontId="2" fillId="32" borderId="4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 wrapText="1"/>
    </xf>
    <xf numFmtId="206" fontId="3" fillId="32" borderId="14" xfId="0" applyNumberFormat="1" applyFont="1" applyFill="1" applyBorder="1" applyAlignment="1">
      <alignment horizontal="center" vertical="center"/>
    </xf>
    <xf numFmtId="0" fontId="3" fillId="32" borderId="51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/>
    </xf>
    <xf numFmtId="49" fontId="8" fillId="32" borderId="14" xfId="0" applyNumberFormat="1" applyFont="1" applyFill="1" applyBorder="1" applyAlignment="1">
      <alignment horizontal="center" vertical="center" wrapText="1"/>
    </xf>
    <xf numFmtId="1" fontId="2" fillId="32" borderId="52" xfId="55" applyNumberFormat="1" applyFont="1" applyFill="1" applyBorder="1" applyAlignment="1">
      <alignment horizontal="center" vertical="center" wrapText="1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53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3" fillId="32" borderId="15" xfId="54" applyFont="1" applyFill="1" applyBorder="1" applyAlignment="1">
      <alignment horizontal="center" textRotation="90" wrapText="1"/>
      <protection/>
    </xf>
    <xf numFmtId="0" fontId="7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 vertical="center"/>
    </xf>
    <xf numFmtId="0" fontId="3" fillId="32" borderId="20" xfId="54" applyFont="1" applyFill="1" applyBorder="1" applyAlignment="1">
      <alignment horizontal="center" textRotation="90" wrapText="1"/>
      <protection/>
    </xf>
    <xf numFmtId="0" fontId="5" fillId="32" borderId="0" xfId="0" applyFont="1" applyFill="1" applyBorder="1" applyAlignment="1">
      <alignment/>
    </xf>
    <xf numFmtId="1" fontId="3" fillId="32" borderId="28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justify" vertical="center" wrapText="1"/>
    </xf>
    <xf numFmtId="0" fontId="3" fillId="32" borderId="20" xfId="0" applyNumberFormat="1" applyFont="1" applyFill="1" applyBorder="1" applyAlignment="1">
      <alignment horizontal="center" vertical="center"/>
    </xf>
    <xf numFmtId="0" fontId="3" fillId="32" borderId="15" xfId="54" applyFont="1" applyFill="1" applyBorder="1" applyAlignment="1">
      <alignment horizontal="center" textRotation="90" wrapText="1"/>
      <protection/>
    </xf>
    <xf numFmtId="14" fontId="0" fillId="32" borderId="0" xfId="0" applyNumberFormat="1" applyFont="1" applyFill="1" applyAlignment="1">
      <alignment horizontal="left" vertical="center"/>
    </xf>
    <xf numFmtId="1" fontId="3" fillId="32" borderId="26" xfId="56" applyNumberFormat="1" applyFont="1" applyFill="1" applyBorder="1" applyAlignment="1">
      <alignment horizontal="center" vertical="center" wrapText="1"/>
      <protection/>
    </xf>
    <xf numFmtId="0" fontId="3" fillId="32" borderId="15" xfId="54" applyFont="1" applyFill="1" applyBorder="1" applyAlignment="1">
      <alignment horizontal="center" textRotation="90" wrapText="1"/>
      <protection/>
    </xf>
    <xf numFmtId="0" fontId="7" fillId="32" borderId="0" xfId="0" applyFont="1" applyFill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32" borderId="5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06" fontId="73" fillId="32" borderId="14" xfId="0" applyNumberFormat="1" applyFont="1" applyFill="1" applyBorder="1" applyAlignment="1">
      <alignment horizontal="center" vertical="center"/>
    </xf>
    <xf numFmtId="0" fontId="73" fillId="32" borderId="20" xfId="0" applyNumberFormat="1" applyFont="1" applyFill="1" applyBorder="1" applyAlignment="1">
      <alignment horizontal="left" vertical="center" wrapText="1"/>
    </xf>
    <xf numFmtId="0" fontId="73" fillId="32" borderId="28" xfId="55" applyFont="1" applyFill="1" applyBorder="1" applyAlignment="1">
      <alignment horizontal="center" vertical="center" wrapText="1"/>
      <protection/>
    </xf>
    <xf numFmtId="0" fontId="73" fillId="32" borderId="25" xfId="0" applyNumberFormat="1" applyFont="1" applyFill="1" applyBorder="1" applyAlignment="1">
      <alignment horizontal="center" vertical="center"/>
    </xf>
    <xf numFmtId="196" fontId="74" fillId="32" borderId="28" xfId="55" applyNumberFormat="1" applyFont="1" applyFill="1" applyBorder="1" applyAlignment="1">
      <alignment horizontal="center" vertical="center" wrapText="1"/>
      <protection/>
    </xf>
    <xf numFmtId="0" fontId="73" fillId="32" borderId="25" xfId="0" applyNumberFormat="1" applyFont="1" applyFill="1" applyBorder="1" applyAlignment="1">
      <alignment horizontal="center" vertical="center" wrapText="1"/>
    </xf>
    <xf numFmtId="0" fontId="73" fillId="32" borderId="25" xfId="55" applyFont="1" applyFill="1" applyBorder="1" applyAlignment="1">
      <alignment horizontal="center" vertical="center" wrapText="1"/>
      <protection/>
    </xf>
    <xf numFmtId="0" fontId="73" fillId="32" borderId="29" xfId="0" applyNumberFormat="1" applyFont="1" applyFill="1" applyBorder="1" applyAlignment="1">
      <alignment horizontal="center" vertical="center"/>
    </xf>
    <xf numFmtId="0" fontId="73" fillId="32" borderId="25" xfId="0" applyFont="1" applyFill="1" applyBorder="1" applyAlignment="1">
      <alignment horizontal="center" vertical="center" wrapText="1"/>
    </xf>
    <xf numFmtId="1" fontId="73" fillId="32" borderId="24" xfId="56" applyNumberFormat="1" applyFont="1" applyFill="1" applyBorder="1" applyAlignment="1">
      <alignment horizontal="center" vertical="center" wrapText="1"/>
      <protection/>
    </xf>
    <xf numFmtId="196" fontId="73" fillId="32" borderId="28" xfId="55" applyNumberFormat="1" applyFont="1" applyFill="1" applyBorder="1" applyAlignment="1">
      <alignment horizontal="center" vertical="center" wrapText="1"/>
      <protection/>
    </xf>
    <xf numFmtId="196" fontId="73" fillId="32" borderId="25" xfId="55" applyNumberFormat="1" applyFont="1" applyFill="1" applyBorder="1" applyAlignment="1">
      <alignment horizontal="center" vertical="center" wrapText="1"/>
      <protection/>
    </xf>
    <xf numFmtId="1" fontId="73" fillId="32" borderId="25" xfId="55" applyNumberFormat="1" applyFont="1" applyFill="1" applyBorder="1" applyAlignment="1">
      <alignment horizontal="center" vertical="center" wrapText="1"/>
      <protection/>
    </xf>
    <xf numFmtId="0" fontId="73" fillId="32" borderId="28" xfId="0" applyNumberFormat="1" applyFont="1" applyFill="1" applyBorder="1" applyAlignment="1">
      <alignment horizontal="center" vertical="center"/>
    </xf>
    <xf numFmtId="1" fontId="73" fillId="32" borderId="28" xfId="55" applyNumberFormat="1" applyFont="1" applyFill="1" applyBorder="1" applyAlignment="1">
      <alignment horizontal="center" vertical="center" wrapText="1"/>
      <protection/>
    </xf>
    <xf numFmtId="1" fontId="73" fillId="32" borderId="26" xfId="55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8" xfId="55" applyFont="1" applyFill="1" applyBorder="1" applyAlignment="1">
      <alignment horizontal="center" vertical="center" wrapText="1"/>
      <protection/>
    </xf>
    <xf numFmtId="0" fontId="8" fillId="0" borderId="25" xfId="0" applyNumberFormat="1" applyFont="1" applyFill="1" applyBorder="1" applyAlignment="1">
      <alignment horizontal="center" vertical="center"/>
    </xf>
    <xf numFmtId="196" fontId="2" fillId="0" borderId="28" xfId="55" applyNumberFormat="1" applyFont="1" applyFill="1" applyBorder="1" applyAlignment="1">
      <alignment horizontal="center" vertical="center" wrapText="1"/>
      <protection/>
    </xf>
    <xf numFmtId="0" fontId="8" fillId="0" borderId="25" xfId="0" applyNumberFormat="1" applyFont="1" applyFill="1" applyBorder="1" applyAlignment="1">
      <alignment horizontal="center" vertical="center" wrapText="1"/>
    </xf>
    <xf numFmtId="0" fontId="3" fillId="0" borderId="25" xfId="55" applyFont="1" applyFill="1" applyBorder="1" applyAlignment="1">
      <alignment horizontal="center"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" fontId="3" fillId="0" borderId="24" xfId="56" applyNumberFormat="1" applyFont="1" applyFill="1" applyBorder="1" applyAlignment="1">
      <alignment horizontal="center" vertical="center" wrapText="1"/>
      <protection/>
    </xf>
    <xf numFmtId="196" fontId="3" fillId="0" borderId="28" xfId="55" applyNumberFormat="1" applyFont="1" applyFill="1" applyBorder="1" applyAlignment="1">
      <alignment horizontal="center" vertical="center" wrapText="1"/>
      <protection/>
    </xf>
    <xf numFmtId="196" fontId="3" fillId="0" borderId="25" xfId="55" applyNumberFormat="1" applyFont="1" applyFill="1" applyBorder="1" applyAlignment="1">
      <alignment horizontal="center" vertical="center" wrapText="1"/>
      <protection/>
    </xf>
    <xf numFmtId="1" fontId="3" fillId="0" borderId="25" xfId="55" applyNumberFormat="1" applyFont="1" applyFill="1" applyBorder="1" applyAlignment="1">
      <alignment horizontal="center" vertical="center" wrapText="1"/>
      <protection/>
    </xf>
    <xf numFmtId="0" fontId="3" fillId="0" borderId="28" xfId="0" applyNumberFormat="1" applyFont="1" applyFill="1" applyBorder="1" applyAlignment="1">
      <alignment horizontal="center" vertical="center"/>
    </xf>
    <xf numFmtId="1" fontId="3" fillId="0" borderId="28" xfId="55" applyNumberFormat="1" applyFont="1" applyFill="1" applyBorder="1" applyAlignment="1">
      <alignment horizontal="center" vertical="center" wrapText="1"/>
      <protection/>
    </xf>
    <xf numFmtId="1" fontId="3" fillId="0" borderId="26" xfId="55" applyNumberFormat="1" applyFont="1" applyFill="1" applyBorder="1" applyAlignment="1">
      <alignment horizontal="center" vertical="center" wrapText="1"/>
      <protection/>
    </xf>
    <xf numFmtId="0" fontId="75" fillId="0" borderId="10" xfId="55" applyFont="1" applyFill="1" applyBorder="1" applyAlignment="1">
      <alignment horizontal="center" vertical="center" wrapText="1"/>
      <protection/>
    </xf>
    <xf numFmtId="0" fontId="75" fillId="0" borderId="11" xfId="0" applyNumberFormat="1" applyFont="1" applyFill="1" applyBorder="1" applyAlignment="1">
      <alignment horizontal="center" vertical="center"/>
    </xf>
    <xf numFmtId="196" fontId="76" fillId="0" borderId="10" xfId="55" applyNumberFormat="1" applyFont="1" applyFill="1" applyBorder="1" applyAlignment="1">
      <alignment horizontal="center" vertical="center" wrapText="1"/>
      <protection/>
    </xf>
    <xf numFmtId="0" fontId="75" fillId="0" borderId="11" xfId="0" applyNumberFormat="1" applyFont="1" applyFill="1" applyBorder="1" applyAlignment="1">
      <alignment horizontal="center" vertical="center" wrapText="1"/>
    </xf>
    <xf numFmtId="0" fontId="75" fillId="0" borderId="5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1" fontId="75" fillId="0" borderId="13" xfId="56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5" xfId="56" applyFont="1" applyFill="1" applyBorder="1" applyAlignment="1">
      <alignment horizontal="center" vertical="center" wrapText="1"/>
      <protection/>
    </xf>
    <xf numFmtId="196" fontId="2" fillId="0" borderId="25" xfId="55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5" xfId="56" applyNumberFormat="1" applyFont="1" applyFill="1" applyBorder="1" applyAlignment="1">
      <alignment horizontal="center" vertical="center" wrapText="1"/>
      <protection/>
    </xf>
    <xf numFmtId="0" fontId="3" fillId="32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1" fontId="0" fillId="32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5" xfId="54" applyFont="1" applyFill="1" applyBorder="1" applyAlignment="1">
      <alignment horizontal="center" textRotation="90" wrapText="1"/>
      <protection/>
    </xf>
    <xf numFmtId="49" fontId="3" fillId="0" borderId="23" xfId="54" applyNumberFormat="1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" fontId="2" fillId="0" borderId="11" xfId="55" applyNumberFormat="1" applyFont="1" applyFill="1" applyBorder="1" applyAlignment="1">
      <alignment horizontal="center" vertical="center" wrapText="1"/>
      <protection/>
    </xf>
    <xf numFmtId="1" fontId="2" fillId="0" borderId="15" xfId="55" applyNumberFormat="1" applyFont="1" applyFill="1" applyBorder="1" applyAlignment="1">
      <alignment horizontal="center" vertical="center" wrapText="1"/>
      <protection/>
    </xf>
    <xf numFmtId="1" fontId="2" fillId="0" borderId="23" xfId="55" applyNumberFormat="1" applyFont="1" applyFill="1" applyBorder="1" applyAlignment="1">
      <alignment horizontal="center" vertical="center" wrapText="1"/>
      <protection/>
    </xf>
    <xf numFmtId="1" fontId="2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43" xfId="0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 wrapText="1"/>
      <protection/>
    </xf>
    <xf numFmtId="0" fontId="75" fillId="0" borderId="11" xfId="55" applyFont="1" applyFill="1" applyBorder="1" applyAlignment="1">
      <alignment horizontal="center" vertical="center" wrapText="1"/>
      <protection/>
    </xf>
    <xf numFmtId="1" fontId="2" fillId="0" borderId="37" xfId="55" applyNumberFormat="1" applyFont="1" applyFill="1" applyBorder="1" applyAlignment="1">
      <alignment horizontal="center" vertical="center" wrapText="1"/>
      <protection/>
    </xf>
    <xf numFmtId="1" fontId="72" fillId="0" borderId="0" xfId="0" applyNumberFormat="1" applyFont="1" applyFill="1" applyAlignment="1">
      <alignment/>
    </xf>
    <xf numFmtId="0" fontId="14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 horizontal="right"/>
    </xf>
    <xf numFmtId="0" fontId="12" fillId="32" borderId="0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3" fillId="32" borderId="15" xfId="54" applyFont="1" applyFill="1" applyBorder="1" applyAlignment="1">
      <alignment horizontal="center" textRotation="90" wrapText="1"/>
      <protection/>
    </xf>
    <xf numFmtId="0" fontId="3" fillId="32" borderId="54" xfId="0" applyFont="1" applyFill="1" applyBorder="1" applyAlignment="1">
      <alignment vertical="center" wrapText="1"/>
    </xf>
    <xf numFmtId="0" fontId="3" fillId="32" borderId="55" xfId="0" applyFont="1" applyFill="1" applyBorder="1" applyAlignment="1">
      <alignment vertical="center" wrapText="1"/>
    </xf>
    <xf numFmtId="0" fontId="3" fillId="32" borderId="56" xfId="0" applyFont="1" applyFill="1" applyBorder="1" applyAlignment="1">
      <alignment vertical="center" wrapText="1"/>
    </xf>
    <xf numFmtId="0" fontId="69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53" xfId="0" applyNumberFormat="1" applyFont="1" applyFill="1" applyBorder="1" applyAlignment="1">
      <alignment horizontal="center" vertical="center" wrapText="1"/>
    </xf>
    <xf numFmtId="206" fontId="9" fillId="32" borderId="14" xfId="0" applyNumberFormat="1" applyFont="1" applyFill="1" applyBorder="1" applyAlignment="1">
      <alignment horizontal="center" vertical="center"/>
    </xf>
    <xf numFmtId="0" fontId="77" fillId="32" borderId="0" xfId="0" applyFont="1" applyFill="1" applyAlignment="1">
      <alignment/>
    </xf>
    <xf numFmtId="0" fontId="78" fillId="32" borderId="0" xfId="0" applyFont="1" applyFill="1" applyAlignment="1">
      <alignment/>
    </xf>
    <xf numFmtId="0" fontId="79" fillId="32" borderId="0" xfId="0" applyFont="1" applyFill="1" applyAlignment="1">
      <alignment horizontal="center"/>
    </xf>
    <xf numFmtId="0" fontId="79" fillId="32" borderId="0" xfId="0" applyFont="1" applyFill="1" applyAlignment="1">
      <alignment/>
    </xf>
    <xf numFmtId="196" fontId="79" fillId="32" borderId="0" xfId="0" applyNumberFormat="1" applyFont="1" applyFill="1" applyAlignment="1">
      <alignment/>
    </xf>
    <xf numFmtId="0" fontId="79" fillId="32" borderId="0" xfId="0" applyFont="1" applyFill="1" applyAlignment="1">
      <alignment/>
    </xf>
    <xf numFmtId="0" fontId="80" fillId="32" borderId="0" xfId="0" applyFont="1" applyFill="1" applyAlignment="1">
      <alignment/>
    </xf>
    <xf numFmtId="0" fontId="80" fillId="32" borderId="0" xfId="0" applyFont="1" applyFill="1" applyAlignment="1">
      <alignment horizontal="center"/>
    </xf>
    <xf numFmtId="0" fontId="81" fillId="32" borderId="0" xfId="0" applyFont="1" applyFill="1" applyAlignment="1">
      <alignment horizontal="center"/>
    </xf>
    <xf numFmtId="0" fontId="81" fillId="32" borderId="0" xfId="0" applyFont="1" applyFill="1" applyAlignment="1">
      <alignment/>
    </xf>
    <xf numFmtId="196" fontId="81" fillId="32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196" fontId="81" fillId="32" borderId="0" xfId="0" applyNumberFormat="1" applyFont="1" applyFill="1" applyAlignment="1">
      <alignment/>
    </xf>
    <xf numFmtId="0" fontId="3" fillId="32" borderId="57" xfId="0" applyFont="1" applyFill="1" applyBorder="1" applyAlignment="1">
      <alignment vertical="center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Border="1" applyAlignment="1">
      <alignment horizontal="right" vertical="top"/>
    </xf>
    <xf numFmtId="0" fontId="8" fillId="32" borderId="27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0" fontId="9" fillId="32" borderId="10" xfId="0" applyNumberFormat="1" applyFont="1" applyFill="1" applyBorder="1" applyAlignment="1">
      <alignment horizontal="left" vertical="center" wrapText="1"/>
    </xf>
    <xf numFmtId="0" fontId="9" fillId="32" borderId="21" xfId="0" applyNumberFormat="1" applyFont="1" applyFill="1" applyBorder="1" applyAlignment="1">
      <alignment horizontal="left" vertical="center" wrapText="1"/>
    </xf>
    <xf numFmtId="0" fontId="9" fillId="32" borderId="28" xfId="0" applyNumberFormat="1" applyFont="1" applyFill="1" applyBorder="1" applyAlignment="1">
      <alignment horizontal="left" vertical="center" wrapText="1"/>
    </xf>
    <xf numFmtId="0" fontId="9" fillId="32" borderId="11" xfId="0" applyNumberFormat="1" applyFont="1" applyFill="1" applyBorder="1" applyAlignment="1">
      <alignment horizontal="left" vertical="center" wrapText="1"/>
    </xf>
    <xf numFmtId="0" fontId="9" fillId="32" borderId="25" xfId="0" applyNumberFormat="1" applyFont="1" applyFill="1" applyBorder="1" applyAlignment="1">
      <alignment horizontal="left" vertical="center" wrapText="1"/>
    </xf>
    <xf numFmtId="0" fontId="9" fillId="32" borderId="11" xfId="0" applyNumberFormat="1" applyFont="1" applyFill="1" applyBorder="1" applyAlignment="1">
      <alignment horizontal="left" vertical="center"/>
    </xf>
    <xf numFmtId="0" fontId="3" fillId="32" borderId="20" xfId="53" applyFont="1" applyFill="1" applyBorder="1" applyAlignment="1">
      <alignment horizontal="left" vertical="center" wrapText="1"/>
      <protection/>
    </xf>
    <xf numFmtId="0" fontId="3" fillId="32" borderId="11" xfId="0" applyNumberFormat="1" applyFont="1" applyFill="1" applyBorder="1" applyAlignment="1">
      <alignment horizontal="left" vertical="center" wrapText="1" shrinkToFit="1"/>
    </xf>
    <xf numFmtId="1" fontId="7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/>
    </xf>
    <xf numFmtId="0" fontId="6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06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7" fillId="32" borderId="39" xfId="0" applyFont="1" applyFill="1" applyBorder="1" applyAlignment="1">
      <alignment horizontal="left"/>
    </xf>
    <xf numFmtId="0" fontId="2" fillId="32" borderId="57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7" fillId="32" borderId="39" xfId="0" applyFont="1" applyFill="1" applyBorder="1" applyAlignment="1">
      <alignment/>
    </xf>
    <xf numFmtId="0" fontId="7" fillId="32" borderId="59" xfId="0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0" fontId="3" fillId="32" borderId="61" xfId="0" applyFont="1" applyFill="1" applyBorder="1" applyAlignment="1">
      <alignment horizontal="center"/>
    </xf>
    <xf numFmtId="0" fontId="3" fillId="32" borderId="62" xfId="0" applyFont="1" applyFill="1" applyBorder="1" applyAlignment="1">
      <alignment horizontal="center"/>
    </xf>
    <xf numFmtId="0" fontId="3" fillId="32" borderId="63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/>
    </xf>
    <xf numFmtId="0" fontId="7" fillId="32" borderId="6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3" fillId="32" borderId="66" xfId="54" applyFont="1" applyFill="1" applyBorder="1" applyAlignment="1">
      <alignment horizontal="center" vertical="center" wrapText="1"/>
      <protection/>
    </xf>
    <xf numFmtId="0" fontId="3" fillId="32" borderId="67" xfId="54" applyFont="1" applyFill="1" applyBorder="1" applyAlignment="1">
      <alignment horizontal="center" vertical="center" wrapText="1"/>
      <protection/>
    </xf>
    <xf numFmtId="0" fontId="3" fillId="32" borderId="36" xfId="54" applyFont="1" applyFill="1" applyBorder="1" applyAlignment="1">
      <alignment horizontal="center" vertical="center" wrapText="1"/>
      <protection/>
    </xf>
    <xf numFmtId="0" fontId="3" fillId="32" borderId="68" xfId="54" applyFont="1" applyFill="1" applyBorder="1" applyAlignment="1">
      <alignment horizontal="center" vertical="center" wrapText="1"/>
      <protection/>
    </xf>
    <xf numFmtId="0" fontId="3" fillId="32" borderId="42" xfId="54" applyFont="1" applyFill="1" applyBorder="1" applyAlignment="1">
      <alignment horizontal="center" vertical="center" wrapText="1"/>
      <protection/>
    </xf>
    <xf numFmtId="0" fontId="3" fillId="32" borderId="37" xfId="54" applyFont="1" applyFill="1" applyBorder="1" applyAlignment="1">
      <alignment horizontal="center" vertical="center" wrapText="1"/>
      <protection/>
    </xf>
    <xf numFmtId="196" fontId="2" fillId="32" borderId="69" xfId="0" applyNumberFormat="1" applyFont="1" applyFill="1" applyBorder="1" applyAlignment="1">
      <alignment horizontal="center"/>
    </xf>
    <xf numFmtId="196" fontId="2" fillId="32" borderId="70" xfId="0" applyNumberFormat="1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3" fillId="32" borderId="11" xfId="54" applyFont="1" applyFill="1" applyBorder="1" applyAlignment="1">
      <alignment horizontal="center" textRotation="90" wrapText="1"/>
      <protection/>
    </xf>
    <xf numFmtId="0" fontId="3" fillId="32" borderId="15" xfId="54" applyFont="1" applyFill="1" applyBorder="1" applyAlignment="1">
      <alignment horizontal="center" textRotation="90" wrapText="1"/>
      <protection/>
    </xf>
    <xf numFmtId="0" fontId="3" fillId="32" borderId="11" xfId="54" applyFont="1" applyFill="1" applyBorder="1" applyAlignment="1">
      <alignment horizontal="center" vertical="top" wrapText="1"/>
      <protection/>
    </xf>
    <xf numFmtId="0" fontId="3" fillId="32" borderId="13" xfId="54" applyFont="1" applyFill="1" applyBorder="1" applyAlignment="1">
      <alignment horizontal="center" textRotation="90" wrapText="1"/>
      <protection/>
    </xf>
    <xf numFmtId="0" fontId="3" fillId="32" borderId="30" xfId="54" applyFont="1" applyFill="1" applyBorder="1" applyAlignment="1">
      <alignment horizontal="center" textRotation="90" wrapText="1"/>
      <protection/>
    </xf>
    <xf numFmtId="0" fontId="0" fillId="32" borderId="0" xfId="0" applyFont="1" applyFill="1" applyBorder="1" applyAlignment="1">
      <alignment horizontal="left" textRotation="90"/>
    </xf>
    <xf numFmtId="0" fontId="3" fillId="32" borderId="71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1" fontId="3" fillId="32" borderId="25" xfId="54" applyNumberFormat="1" applyFont="1" applyFill="1" applyBorder="1" applyAlignment="1">
      <alignment horizontal="center" textRotation="90" wrapText="1"/>
      <protection/>
    </xf>
    <xf numFmtId="1" fontId="3" fillId="32" borderId="11" xfId="54" applyNumberFormat="1" applyFont="1" applyFill="1" applyBorder="1" applyAlignment="1">
      <alignment horizontal="center" textRotation="90" wrapText="1"/>
      <protection/>
    </xf>
    <xf numFmtId="1" fontId="3" fillId="32" borderId="15" xfId="54" applyNumberFormat="1" applyFont="1" applyFill="1" applyBorder="1" applyAlignment="1">
      <alignment horizontal="center" textRotation="90" wrapText="1"/>
      <protection/>
    </xf>
    <xf numFmtId="0" fontId="3" fillId="32" borderId="25" xfId="54" applyFont="1" applyFill="1" applyBorder="1" applyAlignment="1">
      <alignment horizontal="center" vertical="top" wrapText="1"/>
      <protection/>
    </xf>
    <xf numFmtId="0" fontId="3" fillId="32" borderId="24" xfId="54" applyFont="1" applyFill="1" applyBorder="1" applyAlignment="1">
      <alignment horizontal="center" vertical="top" wrapText="1"/>
      <protection/>
    </xf>
    <xf numFmtId="1" fontId="3" fillId="32" borderId="28" xfId="54" applyNumberFormat="1" applyFont="1" applyFill="1" applyBorder="1" applyAlignment="1">
      <alignment horizontal="center" textRotation="90" wrapText="1"/>
      <protection/>
    </xf>
    <xf numFmtId="1" fontId="3" fillId="32" borderId="10" xfId="54" applyNumberFormat="1" applyFont="1" applyFill="1" applyBorder="1" applyAlignment="1">
      <alignment horizontal="center" textRotation="90" wrapText="1"/>
      <protection/>
    </xf>
    <xf numFmtId="1" fontId="3" fillId="32" borderId="17" xfId="54" applyNumberFormat="1" applyFont="1" applyFill="1" applyBorder="1" applyAlignment="1">
      <alignment horizontal="center" textRotation="90" wrapText="1"/>
      <protection/>
    </xf>
    <xf numFmtId="0" fontId="3" fillId="32" borderId="26" xfId="54" applyFont="1" applyFill="1" applyBorder="1" applyAlignment="1">
      <alignment horizontal="center" vertical="top" wrapText="1"/>
      <protection/>
    </xf>
    <xf numFmtId="0" fontId="3" fillId="32" borderId="12" xfId="54" applyFont="1" applyFill="1" applyBorder="1" applyAlignment="1">
      <alignment horizontal="center" textRotation="90" wrapText="1"/>
      <protection/>
    </xf>
    <xf numFmtId="0" fontId="3" fillId="32" borderId="18" xfId="54" applyFont="1" applyFill="1" applyBorder="1" applyAlignment="1">
      <alignment horizontal="center" textRotation="90" wrapText="1"/>
      <protection/>
    </xf>
    <xf numFmtId="0" fontId="2" fillId="32" borderId="59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/>
    </xf>
    <xf numFmtId="0" fontId="79" fillId="32" borderId="0" xfId="0" applyFont="1" applyFill="1" applyAlignment="1">
      <alignment horizontal="left"/>
    </xf>
    <xf numFmtId="0" fontId="81" fillId="32" borderId="0" xfId="0" applyFont="1" applyFill="1" applyAlignment="1">
      <alignment horizontal="left"/>
    </xf>
    <xf numFmtId="0" fontId="7" fillId="32" borderId="0" xfId="0" applyFont="1" applyFill="1" applyAlignment="1">
      <alignment horizontal="right"/>
    </xf>
    <xf numFmtId="0" fontId="81" fillId="32" borderId="0" xfId="0" applyFont="1" applyFill="1" applyAlignment="1">
      <alignment horizontal="right"/>
    </xf>
    <xf numFmtId="0" fontId="9" fillId="32" borderId="0" xfId="0" applyFont="1" applyFill="1" applyAlignment="1">
      <alignment horizontal="left"/>
    </xf>
    <xf numFmtId="0" fontId="2" fillId="33" borderId="53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7" fillId="32" borderId="72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7" fillId="32" borderId="57" xfId="0" applyFont="1" applyFill="1" applyBorder="1" applyAlignment="1">
      <alignment horizontal="center"/>
    </xf>
    <xf numFmtId="0" fontId="7" fillId="32" borderId="58" xfId="0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7" fillId="32" borderId="73" xfId="0" applyFont="1" applyFill="1" applyBorder="1" applyAlignment="1">
      <alignment horizontal="center"/>
    </xf>
    <xf numFmtId="0" fontId="2" fillId="32" borderId="72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74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7" fillId="32" borderId="76" xfId="0" applyFont="1" applyFill="1" applyBorder="1" applyAlignment="1">
      <alignment horizontal="center"/>
    </xf>
    <xf numFmtId="0" fontId="7" fillId="32" borderId="77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/>
    </xf>
    <xf numFmtId="0" fontId="9" fillId="32" borderId="0" xfId="0" applyFont="1" applyFill="1" applyAlignment="1">
      <alignment horizontal="left" wrapText="1"/>
    </xf>
    <xf numFmtId="0" fontId="3" fillId="32" borderId="78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3" fillId="32" borderId="79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7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51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51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71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-ПЗ-2010  заочка" xfId="54"/>
    <cellStyle name="Обычный_5-ПЗ-2008   заочка" xfId="55"/>
    <cellStyle name="Обычный_5-ПЗ-ЗЮІ- 2008   заоч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A93"/>
  <sheetViews>
    <sheetView view="pageBreakPreview" zoomScaleSheetLayoutView="100" zoomScalePageLayoutView="0" workbookViewId="0" topLeftCell="A32">
      <selection activeCell="F43" sqref="F43"/>
    </sheetView>
  </sheetViews>
  <sheetFormatPr defaultColWidth="9.140625" defaultRowHeight="12.75" outlineLevelRow="1"/>
  <cols>
    <col min="1" max="1" width="15.7109375" style="3" customWidth="1"/>
    <col min="2" max="2" width="27.140625" style="3" customWidth="1"/>
    <col min="3" max="3" width="7.7109375" style="166" customWidth="1"/>
    <col min="4" max="4" width="5.28125" style="166" customWidth="1"/>
    <col min="5" max="5" width="6.00390625" style="166" customWidth="1"/>
    <col min="6" max="6" width="6.140625" style="3" customWidth="1"/>
    <col min="7" max="7" width="5.7109375" style="3" customWidth="1"/>
    <col min="8" max="9" width="4.8515625" style="3" customWidth="1"/>
    <col min="10" max="10" width="5.7109375" style="3" customWidth="1"/>
    <col min="11" max="11" width="4.28125" style="3" customWidth="1"/>
    <col min="12" max="12" width="6.140625" style="3" customWidth="1"/>
    <col min="13" max="13" width="8.140625" style="3" customWidth="1"/>
    <col min="14" max="14" width="4.7109375" style="3" customWidth="1"/>
    <col min="15" max="15" width="5.7109375" style="3" customWidth="1"/>
    <col min="16" max="16" width="6.57421875" style="3" customWidth="1"/>
    <col min="17" max="17" width="5.7109375" style="3" customWidth="1"/>
    <col min="18" max="19" width="5.00390625" style="3" customWidth="1"/>
    <col min="20" max="20" width="4.8515625" style="3" customWidth="1"/>
    <col min="21" max="21" width="4.28125" style="3" customWidth="1"/>
    <col min="22" max="22" width="6.140625" style="3" customWidth="1"/>
    <col min="23" max="23" width="10.28125" style="157" bestFit="1" customWidth="1"/>
    <col min="24" max="24" width="12.421875" style="155" customWidth="1"/>
    <col min="25" max="16384" width="9.140625" style="3" customWidth="1"/>
  </cols>
  <sheetData>
    <row r="1" spans="1:24" s="106" customFormat="1" ht="17.25" customHeight="1">
      <c r="A1" s="135"/>
      <c r="B1" s="110"/>
      <c r="C1" s="136"/>
      <c r="D1" s="136"/>
      <c r="E1" s="136"/>
      <c r="F1" s="110"/>
      <c r="G1" s="110"/>
      <c r="H1" s="137"/>
      <c r="I1" s="137"/>
      <c r="K1" s="346" t="s">
        <v>21</v>
      </c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138"/>
      <c r="X1" s="139"/>
    </row>
    <row r="2" spans="1:24" s="106" customFormat="1" ht="17.25" customHeight="1">
      <c r="A2" s="135"/>
      <c r="B2" s="110"/>
      <c r="C2" s="136"/>
      <c r="D2" s="136"/>
      <c r="E2" s="136"/>
      <c r="F2" s="110"/>
      <c r="G2" s="110"/>
      <c r="H2" s="137"/>
      <c r="I2" s="137"/>
      <c r="K2" s="347" t="s">
        <v>306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38"/>
      <c r="X2" s="139"/>
    </row>
    <row r="3" spans="1:24" s="106" customFormat="1" ht="17.25" customHeight="1">
      <c r="A3" s="135"/>
      <c r="B3" s="110"/>
      <c r="C3" s="136"/>
      <c r="D3" s="136"/>
      <c r="E3" s="136"/>
      <c r="F3" s="110"/>
      <c r="G3" s="110"/>
      <c r="H3" s="137"/>
      <c r="I3" s="137"/>
      <c r="K3" s="347" t="s">
        <v>22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295"/>
      <c r="X3" s="139"/>
    </row>
    <row r="4" spans="1:24" s="106" customFormat="1" ht="17.25" customHeight="1">
      <c r="A4" s="135"/>
      <c r="B4" s="110"/>
      <c r="C4" s="136"/>
      <c r="D4" s="136"/>
      <c r="E4" s="136"/>
      <c r="F4" s="110"/>
      <c r="G4" s="110"/>
      <c r="H4" s="137"/>
      <c r="I4" s="137"/>
      <c r="K4" s="347" t="s">
        <v>23</v>
      </c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138"/>
      <c r="X4" s="139"/>
    </row>
    <row r="5" spans="1:24" s="106" customFormat="1" ht="17.25" customHeight="1">
      <c r="A5" s="135"/>
      <c r="B5" s="110"/>
      <c r="C5" s="136"/>
      <c r="D5" s="136"/>
      <c r="E5" s="136"/>
      <c r="F5" s="110"/>
      <c r="G5" s="110"/>
      <c r="H5" s="137"/>
      <c r="I5" s="137"/>
      <c r="K5" s="347" t="s">
        <v>307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138"/>
      <c r="X5" s="139"/>
    </row>
    <row r="6" spans="1:24" s="106" customFormat="1" ht="17.25" customHeight="1">
      <c r="A6" s="135"/>
      <c r="B6" s="110"/>
      <c r="C6" s="136"/>
      <c r="D6" s="136"/>
      <c r="E6" s="136"/>
      <c r="F6" s="110"/>
      <c r="G6" s="110"/>
      <c r="H6" s="137"/>
      <c r="I6" s="137"/>
      <c r="K6" s="331" t="s">
        <v>308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138"/>
      <c r="X6" s="139"/>
    </row>
    <row r="7" spans="1:24" s="106" customFormat="1" ht="15" customHeight="1">
      <c r="A7" s="135"/>
      <c r="B7" s="110"/>
      <c r="C7" s="136"/>
      <c r="D7" s="136"/>
      <c r="E7" s="136"/>
      <c r="F7" s="110"/>
      <c r="G7" s="110"/>
      <c r="H7" s="137"/>
      <c r="I7" s="137"/>
      <c r="K7" s="347" t="s">
        <v>309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138"/>
      <c r="X7" s="139"/>
    </row>
    <row r="8" spans="3:24" s="106" customFormat="1" ht="15" customHeight="1">
      <c r="C8" s="140"/>
      <c r="D8" s="140"/>
      <c r="E8" s="140"/>
      <c r="W8" s="138"/>
      <c r="X8" s="139"/>
    </row>
    <row r="9" spans="1:27" s="106" customFormat="1" ht="20.25" customHeight="1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138"/>
      <c r="X9" s="139"/>
      <c r="Y9" s="141"/>
      <c r="Z9" s="141"/>
      <c r="AA9" s="141"/>
    </row>
    <row r="10" spans="1:27" s="95" customFormat="1" ht="15" customHeight="1" thickBot="1">
      <c r="A10" s="94"/>
      <c r="B10" s="94"/>
      <c r="C10" s="142"/>
      <c r="D10" s="142"/>
      <c r="E10" s="142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31"/>
      <c r="X10" s="134"/>
      <c r="Y10" s="127"/>
      <c r="Z10" s="127"/>
      <c r="AA10" s="127"/>
    </row>
    <row r="11" spans="1:27" s="95" customFormat="1" ht="16.5" customHeight="1" thickBot="1">
      <c r="A11" s="349" t="s">
        <v>1</v>
      </c>
      <c r="B11" s="349"/>
      <c r="C11" s="350" t="s">
        <v>195</v>
      </c>
      <c r="D11" s="350"/>
      <c r="E11" s="350"/>
      <c r="F11" s="141"/>
      <c r="G11" s="141"/>
      <c r="H11" s="141"/>
      <c r="I11" s="300"/>
      <c r="J11" s="300"/>
      <c r="K11" s="300"/>
      <c r="L11" s="300"/>
      <c r="M11" s="106"/>
      <c r="N11" s="106"/>
      <c r="O11" s="351" t="s">
        <v>164</v>
      </c>
      <c r="P11" s="352"/>
      <c r="Q11" s="353" t="s">
        <v>2</v>
      </c>
      <c r="R11" s="354"/>
      <c r="S11" s="354"/>
      <c r="T11" s="355"/>
      <c r="U11" s="356" t="s">
        <v>65</v>
      </c>
      <c r="V11" s="352"/>
      <c r="W11" s="131"/>
      <c r="X11" s="134"/>
      <c r="Y11" s="127"/>
      <c r="Z11" s="127"/>
      <c r="AA11" s="127"/>
    </row>
    <row r="12" spans="1:27" s="95" customFormat="1" ht="16.5" customHeight="1">
      <c r="A12" s="349" t="s">
        <v>95</v>
      </c>
      <c r="B12" s="349"/>
      <c r="C12" s="357" t="s">
        <v>142</v>
      </c>
      <c r="D12" s="357"/>
      <c r="E12" s="357"/>
      <c r="F12" s="357"/>
      <c r="G12" s="357"/>
      <c r="H12" s="357"/>
      <c r="I12" s="300"/>
      <c r="J12" s="300"/>
      <c r="K12" s="300"/>
      <c r="L12" s="300"/>
      <c r="M12" s="106"/>
      <c r="N12" s="106"/>
      <c r="O12" s="358" t="s">
        <v>285</v>
      </c>
      <c r="P12" s="359"/>
      <c r="Q12" s="360">
        <v>25</v>
      </c>
      <c r="R12" s="361"/>
      <c r="S12" s="361"/>
      <c r="T12" s="362"/>
      <c r="U12" s="302"/>
      <c r="V12" s="145"/>
      <c r="W12" s="131"/>
      <c r="X12" s="134"/>
      <c r="Y12" s="127"/>
      <c r="Z12" s="127"/>
      <c r="AA12" s="127"/>
    </row>
    <row r="13" spans="1:24" s="95" customFormat="1" ht="16.5" customHeight="1">
      <c r="A13" s="349" t="s">
        <v>96</v>
      </c>
      <c r="B13" s="349"/>
      <c r="C13" s="350" t="s">
        <v>181</v>
      </c>
      <c r="D13" s="350"/>
      <c r="E13" s="350"/>
      <c r="F13" s="350"/>
      <c r="G13" s="350"/>
      <c r="H13" s="350"/>
      <c r="I13" s="350"/>
      <c r="J13" s="350"/>
      <c r="K13" s="350"/>
      <c r="L13" s="300"/>
      <c r="M13" s="106"/>
      <c r="N13" s="106"/>
      <c r="O13" s="363" t="s">
        <v>286</v>
      </c>
      <c r="P13" s="364"/>
      <c r="Q13" s="365">
        <v>25</v>
      </c>
      <c r="R13" s="366"/>
      <c r="S13" s="366"/>
      <c r="T13" s="367"/>
      <c r="U13" s="303"/>
      <c r="V13" s="147"/>
      <c r="W13" s="131"/>
      <c r="X13" s="134"/>
    </row>
    <row r="14" spans="1:24" s="95" customFormat="1" ht="16.5" customHeight="1">
      <c r="A14" s="349" t="s">
        <v>28</v>
      </c>
      <c r="B14" s="349"/>
      <c r="C14" s="299" t="s">
        <v>190</v>
      </c>
      <c r="D14" s="299"/>
      <c r="E14" s="299"/>
      <c r="F14" s="299"/>
      <c r="G14" s="299"/>
      <c r="H14" s="299"/>
      <c r="I14" s="299"/>
      <c r="J14" s="299"/>
      <c r="K14" s="299"/>
      <c r="L14" s="300"/>
      <c r="M14" s="106"/>
      <c r="N14" s="106"/>
      <c r="O14" s="363" t="s">
        <v>287</v>
      </c>
      <c r="P14" s="364"/>
      <c r="Q14" s="365">
        <v>25</v>
      </c>
      <c r="R14" s="366"/>
      <c r="S14" s="366"/>
      <c r="T14" s="367"/>
      <c r="U14" s="303"/>
      <c r="V14" s="147"/>
      <c r="W14" s="131"/>
      <c r="X14" s="134"/>
    </row>
    <row r="15" spans="1:27" s="95" customFormat="1" ht="16.5" customHeight="1" thickBot="1">
      <c r="A15" s="349" t="s">
        <v>3</v>
      </c>
      <c r="B15" s="349"/>
      <c r="C15" s="368">
        <v>1</v>
      </c>
      <c r="D15" s="368"/>
      <c r="E15" s="368"/>
      <c r="F15" s="141"/>
      <c r="G15" s="141"/>
      <c r="H15" s="141"/>
      <c r="I15" s="300"/>
      <c r="J15" s="300"/>
      <c r="K15" s="300"/>
      <c r="L15" s="300"/>
      <c r="M15" s="106"/>
      <c r="N15" s="106"/>
      <c r="O15" s="369"/>
      <c r="P15" s="370"/>
      <c r="Q15" s="371">
        <f>Q12+Q13+Q14</f>
        <v>75</v>
      </c>
      <c r="R15" s="372"/>
      <c r="S15" s="372"/>
      <c r="T15" s="373"/>
      <c r="U15" s="304"/>
      <c r="V15" s="151"/>
      <c r="W15" s="305"/>
      <c r="X15" s="134"/>
      <c r="Y15" s="127"/>
      <c r="Z15" s="127"/>
      <c r="AA15" s="127"/>
    </row>
    <row r="16" spans="1:27" s="95" customFormat="1" ht="16.5" customHeight="1" thickBot="1">
      <c r="A16" s="349" t="s">
        <v>4</v>
      </c>
      <c r="B16" s="349"/>
      <c r="C16" s="374" t="s">
        <v>54</v>
      </c>
      <c r="D16" s="374"/>
      <c r="E16" s="374"/>
      <c r="F16" s="141"/>
      <c r="G16" s="141"/>
      <c r="H16" s="141"/>
      <c r="I16" s="300"/>
      <c r="J16" s="300"/>
      <c r="K16" s="300"/>
      <c r="L16" s="300"/>
      <c r="M16" s="106"/>
      <c r="N16" s="106"/>
      <c r="O16" s="375" t="s">
        <v>53</v>
      </c>
      <c r="P16" s="376"/>
      <c r="Q16" s="376"/>
      <c r="R16" s="376"/>
      <c r="S16" s="376"/>
      <c r="T16" s="376"/>
      <c r="U16" s="376"/>
      <c r="V16" s="377"/>
      <c r="W16" s="131"/>
      <c r="X16" s="134"/>
      <c r="Y16" s="127"/>
      <c r="Z16" s="127"/>
      <c r="AA16" s="127"/>
    </row>
    <row r="17" spans="1:27" s="95" customFormat="1" ht="16.5" customHeight="1">
      <c r="A17" s="349" t="s">
        <v>5</v>
      </c>
      <c r="B17" s="349"/>
      <c r="C17" s="374" t="s">
        <v>6</v>
      </c>
      <c r="D17" s="374"/>
      <c r="E17" s="374"/>
      <c r="F17" s="141"/>
      <c r="G17" s="141"/>
      <c r="H17" s="141"/>
      <c r="I17" s="300"/>
      <c r="J17" s="300"/>
      <c r="K17" s="300"/>
      <c r="L17" s="300"/>
      <c r="M17" s="137"/>
      <c r="N17" s="106"/>
      <c r="W17" s="131"/>
      <c r="X17" s="134"/>
      <c r="Y17" s="127"/>
      <c r="Z17" s="127"/>
      <c r="AA17" s="127"/>
    </row>
    <row r="18" spans="1:27" s="95" customFormat="1" ht="16.5" customHeight="1" thickBot="1">
      <c r="A18" s="298"/>
      <c r="B18" s="329"/>
      <c r="C18" s="306"/>
      <c r="D18" s="306"/>
      <c r="E18" s="306"/>
      <c r="F18" s="141"/>
      <c r="G18" s="141"/>
      <c r="H18" s="141"/>
      <c r="I18" s="300"/>
      <c r="J18" s="300"/>
      <c r="K18" s="300"/>
      <c r="L18" s="300"/>
      <c r="M18" s="137"/>
      <c r="N18" s="106"/>
      <c r="W18" s="131"/>
      <c r="X18" s="134"/>
      <c r="Y18" s="127"/>
      <c r="Z18" s="127"/>
      <c r="AA18" s="127"/>
    </row>
    <row r="19" spans="1:27" ht="15.75">
      <c r="A19" s="378" t="s">
        <v>7</v>
      </c>
      <c r="B19" s="381" t="s">
        <v>8</v>
      </c>
      <c r="C19" s="384" t="s">
        <v>255</v>
      </c>
      <c r="D19" s="384"/>
      <c r="E19" s="384"/>
      <c r="F19" s="384"/>
      <c r="G19" s="384"/>
      <c r="H19" s="384"/>
      <c r="I19" s="384"/>
      <c r="J19" s="384"/>
      <c r="K19" s="384"/>
      <c r="L19" s="385"/>
      <c r="M19" s="386" t="s">
        <v>256</v>
      </c>
      <c r="N19" s="386"/>
      <c r="O19" s="386"/>
      <c r="P19" s="386"/>
      <c r="Q19" s="386"/>
      <c r="R19" s="386"/>
      <c r="S19" s="386"/>
      <c r="T19" s="386"/>
      <c r="U19" s="386"/>
      <c r="V19" s="387"/>
      <c r="W19" s="393"/>
      <c r="Y19" s="127"/>
      <c r="Z19" s="127"/>
      <c r="AA19" s="127"/>
    </row>
    <row r="20" spans="1:23" ht="15.75">
      <c r="A20" s="379"/>
      <c r="B20" s="382"/>
      <c r="C20" s="394" t="s">
        <v>26</v>
      </c>
      <c r="D20" s="395"/>
      <c r="E20" s="398" t="s">
        <v>9</v>
      </c>
      <c r="F20" s="401" t="s">
        <v>10</v>
      </c>
      <c r="G20" s="401"/>
      <c r="H20" s="401"/>
      <c r="I20" s="401"/>
      <c r="J20" s="401"/>
      <c r="K20" s="401"/>
      <c r="L20" s="402"/>
      <c r="M20" s="394" t="s">
        <v>26</v>
      </c>
      <c r="N20" s="395"/>
      <c r="O20" s="403" t="s">
        <v>9</v>
      </c>
      <c r="P20" s="401" t="s">
        <v>10</v>
      </c>
      <c r="Q20" s="401"/>
      <c r="R20" s="401"/>
      <c r="S20" s="401"/>
      <c r="T20" s="401"/>
      <c r="U20" s="401"/>
      <c r="V20" s="406"/>
      <c r="W20" s="393"/>
    </row>
    <row r="21" spans="1:23" ht="15.75">
      <c r="A21" s="379"/>
      <c r="B21" s="382"/>
      <c r="C21" s="396"/>
      <c r="D21" s="397"/>
      <c r="E21" s="399"/>
      <c r="F21" s="388" t="s">
        <v>11</v>
      </c>
      <c r="G21" s="390" t="s">
        <v>12</v>
      </c>
      <c r="H21" s="390"/>
      <c r="I21" s="390"/>
      <c r="J21" s="390"/>
      <c r="K21" s="390"/>
      <c r="L21" s="407" t="s">
        <v>13</v>
      </c>
      <c r="M21" s="396"/>
      <c r="N21" s="397"/>
      <c r="O21" s="404"/>
      <c r="P21" s="388" t="s">
        <v>11</v>
      </c>
      <c r="Q21" s="390" t="s">
        <v>12</v>
      </c>
      <c r="R21" s="390"/>
      <c r="S21" s="390"/>
      <c r="T21" s="390"/>
      <c r="U21" s="390"/>
      <c r="V21" s="391" t="s">
        <v>13</v>
      </c>
      <c r="W21" s="393"/>
    </row>
    <row r="22" spans="1:23" ht="174.75" customHeight="1" thickBot="1">
      <c r="A22" s="380"/>
      <c r="B22" s="383"/>
      <c r="C22" s="301" t="s">
        <v>27</v>
      </c>
      <c r="D22" s="301" t="s">
        <v>25</v>
      </c>
      <c r="E22" s="400"/>
      <c r="F22" s="389"/>
      <c r="G22" s="301" t="s">
        <v>14</v>
      </c>
      <c r="H22" s="301" t="s">
        <v>15</v>
      </c>
      <c r="I22" s="301" t="s">
        <v>16</v>
      </c>
      <c r="J22" s="301" t="s">
        <v>17</v>
      </c>
      <c r="K22" s="156" t="s">
        <v>18</v>
      </c>
      <c r="L22" s="408"/>
      <c r="M22" s="301" t="s">
        <v>27</v>
      </c>
      <c r="N22" s="301" t="s">
        <v>25</v>
      </c>
      <c r="O22" s="405"/>
      <c r="P22" s="389"/>
      <c r="Q22" s="301" t="s">
        <v>14</v>
      </c>
      <c r="R22" s="301" t="s">
        <v>15</v>
      </c>
      <c r="S22" s="301" t="s">
        <v>16</v>
      </c>
      <c r="T22" s="301" t="s">
        <v>17</v>
      </c>
      <c r="U22" s="156" t="s">
        <v>18</v>
      </c>
      <c r="V22" s="392"/>
      <c r="W22" s="393"/>
    </row>
    <row r="23" spans="1:22" ht="16.5" thickBot="1">
      <c r="A23" s="35" t="s">
        <v>31</v>
      </c>
      <c r="B23" s="36" t="s">
        <v>32</v>
      </c>
      <c r="C23" s="36" t="s">
        <v>33</v>
      </c>
      <c r="D23" s="36" t="s">
        <v>34</v>
      </c>
      <c r="E23" s="36" t="s">
        <v>35</v>
      </c>
      <c r="F23" s="36" t="s">
        <v>36</v>
      </c>
      <c r="G23" s="36" t="s">
        <v>37</v>
      </c>
      <c r="H23" s="36" t="s">
        <v>38</v>
      </c>
      <c r="I23" s="36" t="s">
        <v>39</v>
      </c>
      <c r="J23" s="36" t="s">
        <v>40</v>
      </c>
      <c r="K23" s="36" t="s">
        <v>41</v>
      </c>
      <c r="L23" s="83" t="s">
        <v>42</v>
      </c>
      <c r="M23" s="36" t="s">
        <v>43</v>
      </c>
      <c r="N23" s="36" t="s">
        <v>44</v>
      </c>
      <c r="O23" s="84" t="s">
        <v>45</v>
      </c>
      <c r="P23" s="36" t="s">
        <v>46</v>
      </c>
      <c r="Q23" s="36" t="s">
        <v>47</v>
      </c>
      <c r="R23" s="36" t="s">
        <v>48</v>
      </c>
      <c r="S23" s="36" t="s">
        <v>49</v>
      </c>
      <c r="T23" s="36" t="s">
        <v>50</v>
      </c>
      <c r="U23" s="36" t="s">
        <v>51</v>
      </c>
      <c r="V23" s="85" t="s">
        <v>52</v>
      </c>
    </row>
    <row r="24" spans="1:24" s="80" customFormat="1" ht="23.25" customHeight="1">
      <c r="A24" s="409" t="s">
        <v>139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1"/>
      <c r="W24" s="81"/>
      <c r="X24" s="132"/>
    </row>
    <row r="25" spans="1:24" s="80" customFormat="1" ht="22.5" customHeight="1">
      <c r="A25" s="412" t="s">
        <v>72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4"/>
      <c r="W25" s="81"/>
      <c r="X25" s="132"/>
    </row>
    <row r="26" spans="1:24" s="81" customFormat="1" ht="39" customHeight="1">
      <c r="A26" s="307" t="s">
        <v>257</v>
      </c>
      <c r="B26" s="332" t="s">
        <v>258</v>
      </c>
      <c r="C26" s="87" t="s">
        <v>73</v>
      </c>
      <c r="D26" s="68"/>
      <c r="E26" s="18">
        <f aca="true" t="shared" si="0" ref="E26:E33">F26/30</f>
        <v>3</v>
      </c>
      <c r="F26" s="202">
        <v>90</v>
      </c>
      <c r="G26" s="50">
        <f aca="true" t="shared" si="1" ref="G26:G33">H26+I26+J26+K26</f>
        <v>30</v>
      </c>
      <c r="H26" s="7">
        <v>14</v>
      </c>
      <c r="I26" s="7">
        <v>14</v>
      </c>
      <c r="J26" s="7"/>
      <c r="K26" s="187">
        <v>2</v>
      </c>
      <c r="L26" s="40">
        <f aca="true" t="shared" si="2" ref="L26:L33">F26-G26</f>
        <v>60</v>
      </c>
      <c r="M26" s="87"/>
      <c r="N26" s="68"/>
      <c r="O26" s="18">
        <f>P26/30</f>
        <v>0</v>
      </c>
      <c r="P26" s="202"/>
      <c r="Q26" s="13">
        <f aca="true" t="shared" si="3" ref="Q26:Q33">R26+S26+T26+U26</f>
        <v>0</v>
      </c>
      <c r="R26" s="69"/>
      <c r="S26" s="69"/>
      <c r="T26" s="69"/>
      <c r="U26" s="186"/>
      <c r="V26" s="208">
        <f>P26-Q26</f>
        <v>0</v>
      </c>
      <c r="X26" s="133"/>
    </row>
    <row r="27" spans="1:24" s="212" customFormat="1" ht="18.75">
      <c r="A27" s="307" t="s">
        <v>259</v>
      </c>
      <c r="B27" s="332" t="s">
        <v>260</v>
      </c>
      <c r="C27" s="87" t="s">
        <v>74</v>
      </c>
      <c r="D27" s="68"/>
      <c r="E27" s="18">
        <f>F27/30</f>
        <v>2</v>
      </c>
      <c r="F27" s="202">
        <v>60</v>
      </c>
      <c r="G27" s="50">
        <f>H27+I27+J27+K27</f>
        <v>30</v>
      </c>
      <c r="H27" s="7">
        <v>14</v>
      </c>
      <c r="I27" s="7">
        <v>10</v>
      </c>
      <c r="J27" s="7">
        <v>4</v>
      </c>
      <c r="K27" s="187">
        <v>2</v>
      </c>
      <c r="L27" s="40">
        <f>F27-G27</f>
        <v>30</v>
      </c>
      <c r="M27" s="41"/>
      <c r="N27" s="42"/>
      <c r="O27" s="18">
        <f aca="true" t="shared" si="4" ref="O27:O33">P27/30</f>
        <v>0</v>
      </c>
      <c r="P27" s="13"/>
      <c r="Q27" s="13">
        <f t="shared" si="3"/>
        <v>0</v>
      </c>
      <c r="R27" s="13"/>
      <c r="S27" s="13"/>
      <c r="T27" s="13"/>
      <c r="U27" s="43"/>
      <c r="V27" s="44">
        <f aca="true" t="shared" si="5" ref="V27:V33">P27-Q27</f>
        <v>0</v>
      </c>
      <c r="X27" s="213"/>
    </row>
    <row r="28" spans="1:24" s="81" customFormat="1" ht="18.75">
      <c r="A28" s="307" t="s">
        <v>261</v>
      </c>
      <c r="B28" s="332" t="s">
        <v>262</v>
      </c>
      <c r="C28" s="4" t="s">
        <v>74</v>
      </c>
      <c r="D28" s="5"/>
      <c r="E28" s="18">
        <f t="shared" si="0"/>
        <v>2</v>
      </c>
      <c r="F28" s="1">
        <v>60</v>
      </c>
      <c r="G28" s="9">
        <f t="shared" si="1"/>
        <v>30</v>
      </c>
      <c r="H28" s="7">
        <v>14</v>
      </c>
      <c r="I28" s="7">
        <v>10</v>
      </c>
      <c r="J28" s="7">
        <v>4</v>
      </c>
      <c r="K28" s="187">
        <v>2</v>
      </c>
      <c r="L28" s="40">
        <f t="shared" si="2"/>
        <v>30</v>
      </c>
      <c r="M28" s="41"/>
      <c r="N28" s="42"/>
      <c r="O28" s="18">
        <f t="shared" si="4"/>
        <v>0</v>
      </c>
      <c r="P28" s="13"/>
      <c r="Q28" s="13">
        <f t="shared" si="3"/>
        <v>0</v>
      </c>
      <c r="R28" s="13"/>
      <c r="S28" s="13"/>
      <c r="T28" s="13"/>
      <c r="U28" s="43"/>
      <c r="V28" s="44">
        <f t="shared" si="5"/>
        <v>0</v>
      </c>
      <c r="X28" s="133"/>
    </row>
    <row r="29" spans="1:24" s="81" customFormat="1" ht="37.5">
      <c r="A29" s="307" t="s">
        <v>119</v>
      </c>
      <c r="B29" s="332" t="s">
        <v>263</v>
      </c>
      <c r="C29" s="4" t="s">
        <v>73</v>
      </c>
      <c r="D29" s="5"/>
      <c r="E29" s="18">
        <f t="shared" si="0"/>
        <v>2</v>
      </c>
      <c r="F29" s="114">
        <v>60</v>
      </c>
      <c r="G29" s="9">
        <f t="shared" si="1"/>
        <v>20</v>
      </c>
      <c r="H29" s="38">
        <v>10</v>
      </c>
      <c r="I29" s="39">
        <v>8</v>
      </c>
      <c r="J29" s="7"/>
      <c r="K29" s="37">
        <v>2</v>
      </c>
      <c r="L29" s="40">
        <f t="shared" si="2"/>
        <v>40</v>
      </c>
      <c r="M29" s="41"/>
      <c r="N29" s="42"/>
      <c r="O29" s="18">
        <f t="shared" si="4"/>
        <v>0</v>
      </c>
      <c r="P29" s="13"/>
      <c r="Q29" s="13">
        <f t="shared" si="3"/>
        <v>0</v>
      </c>
      <c r="R29" s="13"/>
      <c r="S29" s="13"/>
      <c r="T29" s="13"/>
      <c r="U29" s="43"/>
      <c r="V29" s="44">
        <f t="shared" si="5"/>
        <v>0</v>
      </c>
      <c r="X29" s="133"/>
    </row>
    <row r="30" spans="1:24" s="81" customFormat="1" ht="15.75" customHeight="1">
      <c r="A30" s="307" t="s">
        <v>264</v>
      </c>
      <c r="B30" s="332" t="s">
        <v>120</v>
      </c>
      <c r="C30" s="4" t="s">
        <v>74</v>
      </c>
      <c r="D30" s="5"/>
      <c r="E30" s="18">
        <f t="shared" si="0"/>
        <v>2</v>
      </c>
      <c r="F30" s="114">
        <v>60</v>
      </c>
      <c r="G30" s="9">
        <f t="shared" si="1"/>
        <v>30</v>
      </c>
      <c r="H30" s="38"/>
      <c r="I30" s="39"/>
      <c r="J30" s="7">
        <v>26</v>
      </c>
      <c r="K30" s="37">
        <v>4</v>
      </c>
      <c r="L30" s="40">
        <f t="shared" si="2"/>
        <v>30</v>
      </c>
      <c r="M30" s="41" t="s">
        <v>74</v>
      </c>
      <c r="N30" s="42"/>
      <c r="O30" s="18">
        <f t="shared" si="4"/>
        <v>2</v>
      </c>
      <c r="P30" s="13">
        <v>60</v>
      </c>
      <c r="Q30" s="13">
        <f t="shared" si="3"/>
        <v>40</v>
      </c>
      <c r="R30" s="13"/>
      <c r="S30" s="13"/>
      <c r="T30" s="13">
        <v>36</v>
      </c>
      <c r="U30" s="43">
        <v>4</v>
      </c>
      <c r="V30" s="44">
        <f t="shared" si="5"/>
        <v>20</v>
      </c>
      <c r="X30" s="133"/>
    </row>
    <row r="31" spans="1:24" s="212" customFormat="1" ht="56.25">
      <c r="A31" s="307" t="s">
        <v>265</v>
      </c>
      <c r="B31" s="333" t="s">
        <v>266</v>
      </c>
      <c r="C31" s="4" t="s">
        <v>74</v>
      </c>
      <c r="D31" s="5"/>
      <c r="E31" s="18">
        <f t="shared" si="0"/>
        <v>2</v>
      </c>
      <c r="F31" s="114">
        <v>60</v>
      </c>
      <c r="G31" s="9">
        <f t="shared" si="1"/>
        <v>30</v>
      </c>
      <c r="H31" s="38">
        <v>2</v>
      </c>
      <c r="I31" s="39"/>
      <c r="J31" s="7">
        <v>24</v>
      </c>
      <c r="K31" s="37">
        <v>4</v>
      </c>
      <c r="L31" s="40">
        <f t="shared" si="2"/>
        <v>30</v>
      </c>
      <c r="M31" s="41" t="s">
        <v>73</v>
      </c>
      <c r="N31" s="42"/>
      <c r="O31" s="18">
        <f t="shared" si="4"/>
        <v>3</v>
      </c>
      <c r="P31" s="114">
        <v>90</v>
      </c>
      <c r="Q31" s="13">
        <f t="shared" si="3"/>
        <v>40</v>
      </c>
      <c r="R31" s="13"/>
      <c r="S31" s="13"/>
      <c r="T31" s="13">
        <v>36</v>
      </c>
      <c r="U31" s="43">
        <v>4</v>
      </c>
      <c r="V31" s="44">
        <f t="shared" si="5"/>
        <v>50</v>
      </c>
      <c r="X31" s="213"/>
    </row>
    <row r="32" spans="1:24" s="81" customFormat="1" ht="18.75">
      <c r="A32" s="307" t="s">
        <v>267</v>
      </c>
      <c r="B32" s="332" t="s">
        <v>268</v>
      </c>
      <c r="C32" s="4"/>
      <c r="D32" s="5"/>
      <c r="E32" s="18">
        <f t="shared" si="0"/>
        <v>0</v>
      </c>
      <c r="F32" s="7"/>
      <c r="G32" s="9">
        <f t="shared" si="1"/>
        <v>0</v>
      </c>
      <c r="H32" s="38"/>
      <c r="I32" s="39"/>
      <c r="J32" s="7"/>
      <c r="K32" s="37"/>
      <c r="L32" s="40">
        <f t="shared" si="2"/>
        <v>0</v>
      </c>
      <c r="M32" s="4" t="s">
        <v>73</v>
      </c>
      <c r="N32" s="5"/>
      <c r="O32" s="18">
        <f t="shared" si="4"/>
        <v>4</v>
      </c>
      <c r="P32" s="7">
        <v>120</v>
      </c>
      <c r="Q32" s="9">
        <f t="shared" si="3"/>
        <v>60</v>
      </c>
      <c r="R32" s="38">
        <v>20</v>
      </c>
      <c r="S32" s="39">
        <v>36</v>
      </c>
      <c r="T32" s="7"/>
      <c r="U32" s="37">
        <v>4</v>
      </c>
      <c r="V32" s="208">
        <f t="shared" si="5"/>
        <v>60</v>
      </c>
      <c r="X32" s="133"/>
    </row>
    <row r="33" spans="1:24" s="81" customFormat="1" ht="18.75">
      <c r="A33" s="307" t="s">
        <v>269</v>
      </c>
      <c r="B33" s="334" t="s">
        <v>270</v>
      </c>
      <c r="C33" s="4" t="s">
        <v>74</v>
      </c>
      <c r="D33" s="5"/>
      <c r="E33" s="18">
        <f t="shared" si="0"/>
        <v>3</v>
      </c>
      <c r="F33" s="114">
        <v>90</v>
      </c>
      <c r="G33" s="9">
        <f t="shared" si="1"/>
        <v>40</v>
      </c>
      <c r="H33" s="38">
        <v>20</v>
      </c>
      <c r="I33" s="39">
        <v>18</v>
      </c>
      <c r="J33" s="7"/>
      <c r="K33" s="37">
        <v>2</v>
      </c>
      <c r="L33" s="40">
        <f t="shared" si="2"/>
        <v>50</v>
      </c>
      <c r="M33" s="4"/>
      <c r="N33" s="5"/>
      <c r="O33" s="18">
        <f t="shared" si="4"/>
        <v>0</v>
      </c>
      <c r="P33" s="114"/>
      <c r="Q33" s="9">
        <f t="shared" si="3"/>
        <v>0</v>
      </c>
      <c r="R33" s="38"/>
      <c r="S33" s="39"/>
      <c r="T33" s="7"/>
      <c r="U33" s="37"/>
      <c r="V33" s="208">
        <f t="shared" si="5"/>
        <v>0</v>
      </c>
      <c r="X33" s="133"/>
    </row>
    <row r="34" spans="1:24" s="81" customFormat="1" ht="15.75">
      <c r="A34" s="45"/>
      <c r="B34" s="46" t="s">
        <v>76</v>
      </c>
      <c r="C34" s="17"/>
      <c r="D34" s="17"/>
      <c r="E34" s="18">
        <f aca="true" t="shared" si="6" ref="E34:L34">SUM(E26:E33)</f>
        <v>16</v>
      </c>
      <c r="F34" s="19">
        <f t="shared" si="6"/>
        <v>480</v>
      </c>
      <c r="G34" s="113">
        <f>SUM(G26:G33)</f>
        <v>210</v>
      </c>
      <c r="H34" s="19">
        <f t="shared" si="6"/>
        <v>74</v>
      </c>
      <c r="I34" s="19">
        <f t="shared" si="6"/>
        <v>60</v>
      </c>
      <c r="J34" s="19">
        <f t="shared" si="6"/>
        <v>58</v>
      </c>
      <c r="K34" s="19">
        <f t="shared" si="6"/>
        <v>18</v>
      </c>
      <c r="L34" s="20">
        <f t="shared" si="6"/>
        <v>270</v>
      </c>
      <c r="M34" s="17"/>
      <c r="N34" s="17"/>
      <c r="O34" s="18">
        <f aca="true" t="shared" si="7" ref="O34:V34">SUM(O26:O33)</f>
        <v>9</v>
      </c>
      <c r="P34" s="19">
        <f t="shared" si="7"/>
        <v>270</v>
      </c>
      <c r="Q34" s="19">
        <f>SUM(Q26:Q33)</f>
        <v>140</v>
      </c>
      <c r="R34" s="19">
        <f t="shared" si="7"/>
        <v>20</v>
      </c>
      <c r="S34" s="19">
        <f t="shared" si="7"/>
        <v>36</v>
      </c>
      <c r="T34" s="19">
        <f t="shared" si="7"/>
        <v>72</v>
      </c>
      <c r="U34" s="19">
        <f t="shared" si="7"/>
        <v>12</v>
      </c>
      <c r="V34" s="49">
        <f t="shared" si="7"/>
        <v>130</v>
      </c>
      <c r="X34" s="133"/>
    </row>
    <row r="35" spans="1:24" s="80" customFormat="1" ht="22.5" customHeight="1">
      <c r="A35" s="412" t="s">
        <v>121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4"/>
      <c r="W35" s="81"/>
      <c r="X35" s="132"/>
    </row>
    <row r="36" spans="1:24" s="81" customFormat="1" ht="37.5">
      <c r="A36" s="308" t="s">
        <v>271</v>
      </c>
      <c r="B36" s="335" t="s">
        <v>252</v>
      </c>
      <c r="C36" s="87" t="s">
        <v>74</v>
      </c>
      <c r="D36" s="68"/>
      <c r="E36" s="72">
        <f>F36/30</f>
        <v>2</v>
      </c>
      <c r="F36" s="51">
        <v>60</v>
      </c>
      <c r="G36" s="74">
        <f>H36+I36+J36+K36</f>
        <v>30</v>
      </c>
      <c r="H36" s="88">
        <v>14</v>
      </c>
      <c r="I36" s="51">
        <v>14</v>
      </c>
      <c r="J36" s="69"/>
      <c r="K36" s="74">
        <v>2</v>
      </c>
      <c r="L36" s="40">
        <f>F36-G36</f>
        <v>30</v>
      </c>
      <c r="M36" s="41" t="s">
        <v>73</v>
      </c>
      <c r="N36" s="41" t="s">
        <v>75</v>
      </c>
      <c r="O36" s="72">
        <f>P36/30</f>
        <v>4</v>
      </c>
      <c r="P36" s="43">
        <v>120</v>
      </c>
      <c r="Q36" s="43">
        <f>R36+S36+T36+U36</f>
        <v>60</v>
      </c>
      <c r="R36" s="43">
        <v>30</v>
      </c>
      <c r="S36" s="43">
        <v>26</v>
      </c>
      <c r="T36" s="43"/>
      <c r="U36" s="43">
        <v>4</v>
      </c>
      <c r="V36" s="44">
        <f>P36-Q36</f>
        <v>60</v>
      </c>
      <c r="X36" s="133"/>
    </row>
    <row r="37" spans="1:24" s="81" customFormat="1" ht="37.5">
      <c r="A37" s="308" t="s">
        <v>272</v>
      </c>
      <c r="B37" s="336" t="s">
        <v>273</v>
      </c>
      <c r="C37" s="87"/>
      <c r="D37" s="68"/>
      <c r="E37" s="72">
        <f>F37/30</f>
        <v>0</v>
      </c>
      <c r="F37" s="51"/>
      <c r="G37" s="74">
        <f>H37+I37+J37+K37</f>
        <v>0</v>
      </c>
      <c r="H37" s="54"/>
      <c r="I37" s="54"/>
      <c r="J37" s="69"/>
      <c r="K37" s="186"/>
      <c r="L37" s="40">
        <f>F37-G37</f>
        <v>0</v>
      </c>
      <c r="M37" s="41" t="s">
        <v>73</v>
      </c>
      <c r="N37" s="41"/>
      <c r="O37" s="72">
        <f>P37/30</f>
        <v>3</v>
      </c>
      <c r="P37" s="43">
        <v>90</v>
      </c>
      <c r="Q37" s="43">
        <f>R37+S37+T37+U37</f>
        <v>40</v>
      </c>
      <c r="R37" s="214">
        <v>20</v>
      </c>
      <c r="S37" s="214">
        <v>18</v>
      </c>
      <c r="T37" s="214"/>
      <c r="U37" s="215">
        <v>2</v>
      </c>
      <c r="V37" s="44">
        <f>P37-Q37</f>
        <v>50</v>
      </c>
      <c r="W37" s="207"/>
      <c r="X37" s="133"/>
    </row>
    <row r="38" spans="1:24" s="81" customFormat="1" ht="56.25">
      <c r="A38" s="308" t="s">
        <v>274</v>
      </c>
      <c r="B38" s="335" t="s">
        <v>275</v>
      </c>
      <c r="C38" s="87"/>
      <c r="D38" s="68"/>
      <c r="E38" s="72">
        <f>F38/30</f>
        <v>0</v>
      </c>
      <c r="F38" s="51"/>
      <c r="G38" s="74">
        <f>H38+I38+J38+K38</f>
        <v>0</v>
      </c>
      <c r="H38" s="88"/>
      <c r="I38" s="51"/>
      <c r="J38" s="69"/>
      <c r="K38" s="74"/>
      <c r="L38" s="40">
        <f>F38-G38</f>
        <v>0</v>
      </c>
      <c r="M38" s="41" t="s">
        <v>74</v>
      </c>
      <c r="N38" s="41"/>
      <c r="O38" s="72">
        <f>P38/30</f>
        <v>3</v>
      </c>
      <c r="P38" s="43">
        <v>90</v>
      </c>
      <c r="Q38" s="43">
        <f>R38+S38+T38+U38</f>
        <v>40</v>
      </c>
      <c r="R38" s="216">
        <v>20</v>
      </c>
      <c r="S38" s="216">
        <v>18</v>
      </c>
      <c r="T38" s="216"/>
      <c r="U38" s="187">
        <v>2</v>
      </c>
      <c r="V38" s="44">
        <f>P38-Q38</f>
        <v>50</v>
      </c>
      <c r="W38" s="207"/>
      <c r="X38" s="133"/>
    </row>
    <row r="39" spans="1:24" s="81" customFormat="1" ht="18.75">
      <c r="A39" s="307" t="s">
        <v>122</v>
      </c>
      <c r="B39" s="335" t="s">
        <v>123</v>
      </c>
      <c r="C39" s="87"/>
      <c r="D39" s="68"/>
      <c r="E39" s="72">
        <f>F39/30</f>
        <v>0</v>
      </c>
      <c r="F39" s="51"/>
      <c r="G39" s="74">
        <f>H39+I39+J39+K39</f>
        <v>0</v>
      </c>
      <c r="H39" s="88"/>
      <c r="I39" s="51"/>
      <c r="J39" s="69"/>
      <c r="K39" s="74"/>
      <c r="L39" s="40">
        <f>F39-G39</f>
        <v>0</v>
      </c>
      <c r="M39" s="41" t="s">
        <v>74</v>
      </c>
      <c r="N39" s="41"/>
      <c r="O39" s="72">
        <f>P39/30</f>
        <v>3</v>
      </c>
      <c r="P39" s="43">
        <v>90</v>
      </c>
      <c r="Q39" s="43">
        <f>R39+S39+T39+U39</f>
        <v>40</v>
      </c>
      <c r="R39" s="43">
        <v>20</v>
      </c>
      <c r="S39" s="43">
        <v>18</v>
      </c>
      <c r="T39" s="43"/>
      <c r="U39" s="43">
        <v>2</v>
      </c>
      <c r="V39" s="44">
        <f>P39-Q39</f>
        <v>50</v>
      </c>
      <c r="X39" s="133"/>
    </row>
    <row r="40" spans="1:24" s="81" customFormat="1" ht="15.75" hidden="1" outlineLevel="1">
      <c r="A40" s="182"/>
      <c r="B40" s="96"/>
      <c r="C40" s="87"/>
      <c r="D40" s="68"/>
      <c r="E40" s="72">
        <f>F40/30</f>
        <v>0</v>
      </c>
      <c r="F40" s="51"/>
      <c r="G40" s="74">
        <f>H40+I40+J40+K40</f>
        <v>0</v>
      </c>
      <c r="H40" s="88"/>
      <c r="I40" s="51"/>
      <c r="J40" s="69"/>
      <c r="K40" s="74"/>
      <c r="L40" s="40">
        <f>F40-G40</f>
        <v>0</v>
      </c>
      <c r="M40" s="41"/>
      <c r="N40" s="41"/>
      <c r="O40" s="72">
        <f>P40/30</f>
        <v>0</v>
      </c>
      <c r="P40" s="43"/>
      <c r="Q40" s="43">
        <f>R40+S40+T40+U40</f>
        <v>0</v>
      </c>
      <c r="R40" s="43"/>
      <c r="S40" s="43"/>
      <c r="T40" s="43"/>
      <c r="U40" s="43"/>
      <c r="V40" s="44">
        <f>P40-Q40</f>
        <v>0</v>
      </c>
      <c r="X40" s="133"/>
    </row>
    <row r="41" spans="1:24" s="81" customFormat="1" ht="15.75" collapsed="1">
      <c r="A41" s="45"/>
      <c r="B41" s="46" t="s">
        <v>77</v>
      </c>
      <c r="C41" s="108"/>
      <c r="D41" s="17"/>
      <c r="E41" s="18">
        <f aca="true" t="shared" si="8" ref="E41:L41">SUM(E36:E40)</f>
        <v>2</v>
      </c>
      <c r="F41" s="19">
        <f>SUM(F36:F40)</f>
        <v>60</v>
      </c>
      <c r="G41" s="19">
        <f t="shared" si="8"/>
        <v>30</v>
      </c>
      <c r="H41" s="19">
        <f t="shared" si="8"/>
        <v>14</v>
      </c>
      <c r="I41" s="19">
        <f t="shared" si="8"/>
        <v>14</v>
      </c>
      <c r="J41" s="19">
        <f t="shared" si="8"/>
        <v>0</v>
      </c>
      <c r="K41" s="19">
        <f t="shared" si="8"/>
        <v>2</v>
      </c>
      <c r="L41" s="20">
        <f t="shared" si="8"/>
        <v>30</v>
      </c>
      <c r="M41" s="47"/>
      <c r="N41" s="48"/>
      <c r="O41" s="18">
        <f aca="true" t="shared" si="9" ref="O41:U41">SUM(O36:O40)</f>
        <v>13</v>
      </c>
      <c r="P41" s="19">
        <f>SUM(P36:P40)</f>
        <v>390</v>
      </c>
      <c r="Q41" s="19">
        <f>SUM(Q36:Q40)</f>
        <v>180</v>
      </c>
      <c r="R41" s="19">
        <f t="shared" si="9"/>
        <v>90</v>
      </c>
      <c r="S41" s="19">
        <f t="shared" si="9"/>
        <v>80</v>
      </c>
      <c r="T41" s="19">
        <f t="shared" si="9"/>
        <v>0</v>
      </c>
      <c r="U41" s="19">
        <f t="shared" si="9"/>
        <v>10</v>
      </c>
      <c r="V41" s="49">
        <f>SUM(V36:V40)</f>
        <v>210</v>
      </c>
      <c r="X41" s="133"/>
    </row>
    <row r="42" spans="1:24" s="80" customFormat="1" ht="22.5" customHeight="1">
      <c r="A42" s="412" t="s">
        <v>19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81"/>
      <c r="X42" s="132"/>
    </row>
    <row r="43" spans="1:24" s="80" customFormat="1" ht="37.5">
      <c r="A43" s="309" t="s">
        <v>124</v>
      </c>
      <c r="B43" s="335" t="s">
        <v>125</v>
      </c>
      <c r="C43" s="50" t="s">
        <v>74</v>
      </c>
      <c r="D43" s="51"/>
      <c r="E43" s="52">
        <f>F43/30</f>
        <v>2</v>
      </c>
      <c r="F43" s="53">
        <v>60</v>
      </c>
      <c r="G43" s="74">
        <f>H43+I43+J43+K43</f>
        <v>30</v>
      </c>
      <c r="H43" s="54">
        <v>2</v>
      </c>
      <c r="I43" s="55"/>
      <c r="J43" s="56">
        <v>24</v>
      </c>
      <c r="K43" s="50">
        <v>4</v>
      </c>
      <c r="L43" s="40">
        <f>F43-G43</f>
        <v>30</v>
      </c>
      <c r="M43" s="57" t="s">
        <v>74</v>
      </c>
      <c r="N43" s="41"/>
      <c r="O43" s="52">
        <f>P43/30</f>
        <v>2</v>
      </c>
      <c r="P43" s="54">
        <v>60</v>
      </c>
      <c r="Q43" s="43">
        <f>R43+S43+T43+U43</f>
        <v>40</v>
      </c>
      <c r="R43" s="217"/>
      <c r="S43" s="217"/>
      <c r="T43" s="217">
        <v>36</v>
      </c>
      <c r="U43" s="186">
        <v>4</v>
      </c>
      <c r="V43" s="44">
        <f>P43-Q43</f>
        <v>20</v>
      </c>
      <c r="W43" s="81"/>
      <c r="X43" s="132"/>
    </row>
    <row r="44" spans="1:24" s="80" customFormat="1" ht="18.75">
      <c r="A44" s="309" t="s">
        <v>145</v>
      </c>
      <c r="B44" s="335" t="s">
        <v>276</v>
      </c>
      <c r="C44" s="50"/>
      <c r="D44" s="51"/>
      <c r="E44" s="52">
        <f>F44/30</f>
        <v>0</v>
      </c>
      <c r="F44" s="53"/>
      <c r="G44" s="74">
        <f>H44+I44+J44+K44</f>
        <v>0</v>
      </c>
      <c r="H44" s="54"/>
      <c r="I44" s="55"/>
      <c r="J44" s="56"/>
      <c r="K44" s="50"/>
      <c r="L44" s="40">
        <f>F44-G44</f>
        <v>0</v>
      </c>
      <c r="M44" s="57" t="s">
        <v>94</v>
      </c>
      <c r="N44" s="41"/>
      <c r="O44" s="52">
        <f>P44/30</f>
        <v>3</v>
      </c>
      <c r="P44" s="54">
        <v>90</v>
      </c>
      <c r="Q44" s="43">
        <f>R44+S44+T44+U44</f>
        <v>0</v>
      </c>
      <c r="R44" s="217"/>
      <c r="S44" s="217"/>
      <c r="T44" s="217"/>
      <c r="U44" s="186"/>
      <c r="V44" s="44">
        <f>P44-Q44</f>
        <v>90</v>
      </c>
      <c r="W44" s="80" t="s">
        <v>80</v>
      </c>
      <c r="X44" s="81" t="s">
        <v>277</v>
      </c>
    </row>
    <row r="45" spans="1:24" s="80" customFormat="1" ht="15.75" hidden="1" outlineLevel="1">
      <c r="A45" s="183"/>
      <c r="B45" s="123"/>
      <c r="C45" s="50"/>
      <c r="D45" s="51"/>
      <c r="E45" s="52">
        <f>F45/30</f>
        <v>0</v>
      </c>
      <c r="F45" s="53"/>
      <c r="G45" s="74">
        <f>H45+I45+J45+K45</f>
        <v>0</v>
      </c>
      <c r="H45" s="54"/>
      <c r="I45" s="55"/>
      <c r="J45" s="56"/>
      <c r="K45" s="50"/>
      <c r="L45" s="40">
        <f>F45-G45</f>
        <v>0</v>
      </c>
      <c r="M45" s="57"/>
      <c r="N45" s="41"/>
      <c r="O45" s="52">
        <f>P45/30</f>
        <v>0</v>
      </c>
      <c r="P45" s="54"/>
      <c r="Q45" s="43">
        <f>R45+S45+T45+U45</f>
        <v>0</v>
      </c>
      <c r="R45" s="70"/>
      <c r="S45" s="54"/>
      <c r="T45" s="58"/>
      <c r="U45" s="43"/>
      <c r="V45" s="44">
        <f>P45-Q45</f>
        <v>0</v>
      </c>
      <c r="W45" s="81"/>
      <c r="X45" s="132"/>
    </row>
    <row r="46" spans="1:24" s="80" customFormat="1" ht="15.75" hidden="1" outlineLevel="1">
      <c r="A46" s="183"/>
      <c r="B46" s="123"/>
      <c r="C46" s="50"/>
      <c r="D46" s="51"/>
      <c r="E46" s="52">
        <f>F46/30</f>
        <v>0</v>
      </c>
      <c r="F46" s="53"/>
      <c r="G46" s="74">
        <f>H46+I46+J46+K46</f>
        <v>0</v>
      </c>
      <c r="H46" s="54"/>
      <c r="I46" s="55"/>
      <c r="J46" s="56"/>
      <c r="K46" s="50"/>
      <c r="L46" s="40">
        <f>F46-G46</f>
        <v>0</v>
      </c>
      <c r="M46" s="57"/>
      <c r="N46" s="41"/>
      <c r="O46" s="52">
        <f>P46/30</f>
        <v>0</v>
      </c>
      <c r="P46" s="54"/>
      <c r="Q46" s="43">
        <f>R46+S46+T46+U46</f>
        <v>0</v>
      </c>
      <c r="R46" s="70"/>
      <c r="S46" s="54"/>
      <c r="T46" s="58"/>
      <c r="U46" s="43"/>
      <c r="V46" s="44">
        <f>P46-Q46</f>
        <v>0</v>
      </c>
      <c r="W46" s="81"/>
      <c r="X46" s="132"/>
    </row>
    <row r="47" spans="1:24" s="80" customFormat="1" ht="15.75" hidden="1" outlineLevel="1">
      <c r="A47" s="218"/>
      <c r="B47" s="219"/>
      <c r="C47" s="220"/>
      <c r="D47" s="221"/>
      <c r="E47" s="222">
        <f>F47/30</f>
        <v>0</v>
      </c>
      <c r="F47" s="223"/>
      <c r="G47" s="224">
        <f>H47+I47+J47+K47</f>
        <v>0</v>
      </c>
      <c r="H47" s="221"/>
      <c r="I47" s="225"/>
      <c r="J47" s="226"/>
      <c r="K47" s="220"/>
      <c r="L47" s="227">
        <f>F47-G47</f>
        <v>0</v>
      </c>
      <c r="M47" s="228"/>
      <c r="N47" s="229"/>
      <c r="O47" s="222">
        <f>P47/30</f>
        <v>0</v>
      </c>
      <c r="P47" s="221"/>
      <c r="Q47" s="230">
        <f>R47+S47+T47+U47</f>
        <v>0</v>
      </c>
      <c r="R47" s="231"/>
      <c r="S47" s="221"/>
      <c r="T47" s="232"/>
      <c r="U47" s="230"/>
      <c r="V47" s="233">
        <f>P47-Q47</f>
        <v>0</v>
      </c>
      <c r="W47" s="81"/>
      <c r="X47" s="132"/>
    </row>
    <row r="48" spans="1:24" s="81" customFormat="1" ht="16.5" collapsed="1" thickBot="1">
      <c r="A48" s="23"/>
      <c r="B48" s="22" t="s">
        <v>78</v>
      </c>
      <c r="C48" s="25"/>
      <c r="D48" s="25"/>
      <c r="E48" s="26">
        <f aca="true" t="shared" si="10" ref="E48:L48">SUM(E43:E47)</f>
        <v>2</v>
      </c>
      <c r="F48" s="27">
        <f t="shared" si="10"/>
        <v>60</v>
      </c>
      <c r="G48" s="27">
        <f t="shared" si="10"/>
        <v>30</v>
      </c>
      <c r="H48" s="27">
        <f t="shared" si="10"/>
        <v>2</v>
      </c>
      <c r="I48" s="27">
        <f t="shared" si="10"/>
        <v>0</v>
      </c>
      <c r="J48" s="27">
        <f t="shared" si="10"/>
        <v>24</v>
      </c>
      <c r="K48" s="27">
        <f t="shared" si="10"/>
        <v>4</v>
      </c>
      <c r="L48" s="20">
        <f t="shared" si="10"/>
        <v>30</v>
      </c>
      <c r="M48" s="59"/>
      <c r="N48" s="60"/>
      <c r="O48" s="26">
        <f>SUM(O43:O47)</f>
        <v>5</v>
      </c>
      <c r="P48" s="27">
        <f>SUM(P43:P47)</f>
        <v>150</v>
      </c>
      <c r="Q48" s="27">
        <f aca="true" t="shared" si="11" ref="Q48:V48">SUM(Q43:Q47)</f>
        <v>40</v>
      </c>
      <c r="R48" s="27">
        <f t="shared" si="11"/>
        <v>0</v>
      </c>
      <c r="S48" s="27">
        <f t="shared" si="11"/>
        <v>0</v>
      </c>
      <c r="T48" s="27">
        <f t="shared" si="11"/>
        <v>36</v>
      </c>
      <c r="U48" s="27">
        <f t="shared" si="11"/>
        <v>4</v>
      </c>
      <c r="V48" s="27">
        <f t="shared" si="11"/>
        <v>110</v>
      </c>
      <c r="X48" s="133"/>
    </row>
    <row r="49" spans="1:24" s="81" customFormat="1" ht="22.5" customHeight="1" thickBot="1">
      <c r="A49" s="415" t="s">
        <v>79</v>
      </c>
      <c r="B49" s="416"/>
      <c r="C49" s="62"/>
      <c r="D49" s="62"/>
      <c r="E49" s="63">
        <f>E48+E41+E34</f>
        <v>20</v>
      </c>
      <c r="F49" s="64">
        <f aca="true" t="shared" si="12" ref="F49:L49">F48+F41+F34</f>
        <v>600</v>
      </c>
      <c r="G49" s="64">
        <f>G48+G41+G34</f>
        <v>270</v>
      </c>
      <c r="H49" s="64">
        <f t="shared" si="12"/>
        <v>90</v>
      </c>
      <c r="I49" s="64">
        <f t="shared" si="12"/>
        <v>74</v>
      </c>
      <c r="J49" s="64">
        <f t="shared" si="12"/>
        <v>82</v>
      </c>
      <c r="K49" s="64">
        <f t="shared" si="12"/>
        <v>24</v>
      </c>
      <c r="L49" s="65">
        <f t="shared" si="12"/>
        <v>330</v>
      </c>
      <c r="M49" s="66"/>
      <c r="N49" s="62"/>
      <c r="O49" s="63">
        <f aca="true" t="shared" si="13" ref="O49:V49">O48+O41+O34</f>
        <v>27</v>
      </c>
      <c r="P49" s="64">
        <f t="shared" si="13"/>
        <v>810</v>
      </c>
      <c r="Q49" s="64">
        <f t="shared" si="13"/>
        <v>360</v>
      </c>
      <c r="R49" s="64">
        <f t="shared" si="13"/>
        <v>110</v>
      </c>
      <c r="S49" s="64">
        <f t="shared" si="13"/>
        <v>116</v>
      </c>
      <c r="T49" s="64">
        <f t="shared" si="13"/>
        <v>108</v>
      </c>
      <c r="U49" s="64">
        <f t="shared" si="13"/>
        <v>26</v>
      </c>
      <c r="V49" s="67">
        <f t="shared" si="13"/>
        <v>450</v>
      </c>
      <c r="X49" s="133"/>
    </row>
    <row r="50" spans="1:22" ht="16.5" thickBot="1">
      <c r="A50" s="35" t="s">
        <v>31</v>
      </c>
      <c r="B50" s="36" t="s">
        <v>32</v>
      </c>
      <c r="C50" s="36" t="s">
        <v>33</v>
      </c>
      <c r="D50" s="36" t="s">
        <v>34</v>
      </c>
      <c r="E50" s="36" t="s">
        <v>35</v>
      </c>
      <c r="F50" s="36" t="s">
        <v>36</v>
      </c>
      <c r="G50" s="36" t="s">
        <v>37</v>
      </c>
      <c r="H50" s="36" t="s">
        <v>38</v>
      </c>
      <c r="I50" s="36" t="s">
        <v>39</v>
      </c>
      <c r="J50" s="36" t="s">
        <v>40</v>
      </c>
      <c r="K50" s="36" t="s">
        <v>41</v>
      </c>
      <c r="L50" s="83" t="s">
        <v>42</v>
      </c>
      <c r="M50" s="36" t="s">
        <v>43</v>
      </c>
      <c r="N50" s="36" t="s">
        <v>44</v>
      </c>
      <c r="O50" s="84" t="s">
        <v>45</v>
      </c>
      <c r="P50" s="36" t="s">
        <v>46</v>
      </c>
      <c r="Q50" s="36" t="s">
        <v>47</v>
      </c>
      <c r="R50" s="36" t="s">
        <v>48</v>
      </c>
      <c r="S50" s="36" t="s">
        <v>49</v>
      </c>
      <c r="T50" s="36" t="s">
        <v>50</v>
      </c>
      <c r="U50" s="36" t="s">
        <v>51</v>
      </c>
      <c r="V50" s="85" t="s">
        <v>52</v>
      </c>
    </row>
    <row r="51" spans="1:24" s="80" customFormat="1" ht="23.25" customHeight="1">
      <c r="A51" s="409" t="s">
        <v>126</v>
      </c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1"/>
      <c r="W51" s="81"/>
      <c r="X51" s="132"/>
    </row>
    <row r="52" spans="1:24" s="80" customFormat="1" ht="22.5" customHeight="1">
      <c r="A52" s="412" t="s">
        <v>127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4"/>
      <c r="W52" s="81"/>
      <c r="X52" s="132"/>
    </row>
    <row r="53" spans="1:24" s="81" customFormat="1" ht="18.75">
      <c r="A53" s="307" t="s">
        <v>128</v>
      </c>
      <c r="B53" s="337" t="s">
        <v>129</v>
      </c>
      <c r="C53" s="70" t="s">
        <v>74</v>
      </c>
      <c r="D53" s="68"/>
      <c r="E53" s="52">
        <f>F53/30</f>
        <v>2</v>
      </c>
      <c r="F53" s="54">
        <v>60</v>
      </c>
      <c r="G53" s="69">
        <f>H53+I53+J53+K53</f>
        <v>30</v>
      </c>
      <c r="H53" s="70">
        <v>2</v>
      </c>
      <c r="I53" s="54"/>
      <c r="J53" s="70">
        <v>24</v>
      </c>
      <c r="K53" s="50">
        <v>4</v>
      </c>
      <c r="L53" s="40">
        <f>F53-G53</f>
        <v>30</v>
      </c>
      <c r="M53" s="71" t="s">
        <v>74</v>
      </c>
      <c r="N53" s="41"/>
      <c r="O53" s="52">
        <f>P53/30</f>
        <v>2</v>
      </c>
      <c r="P53" s="73">
        <v>60</v>
      </c>
      <c r="Q53" s="74">
        <f>R53+S53+T53+U53</f>
        <v>40</v>
      </c>
      <c r="R53" s="69"/>
      <c r="S53" s="77"/>
      <c r="T53" s="74">
        <v>36</v>
      </c>
      <c r="U53" s="75">
        <v>4</v>
      </c>
      <c r="V53" s="44">
        <f>P53-Q53</f>
        <v>20</v>
      </c>
      <c r="X53" s="133"/>
    </row>
    <row r="54" spans="1:24" s="81" customFormat="1" ht="15.75" hidden="1" outlineLevel="1">
      <c r="A54" s="182"/>
      <c r="B54" s="98"/>
      <c r="C54" s="70"/>
      <c r="D54" s="68"/>
      <c r="E54" s="52">
        <f>F54/30</f>
        <v>0</v>
      </c>
      <c r="F54" s="54"/>
      <c r="G54" s="69">
        <f>H54+I54+J54+K54</f>
        <v>0</v>
      </c>
      <c r="H54" s="70"/>
      <c r="I54" s="54"/>
      <c r="J54" s="70"/>
      <c r="K54" s="50"/>
      <c r="L54" s="40">
        <f>F54-G54</f>
        <v>0</v>
      </c>
      <c r="M54" s="71"/>
      <c r="N54" s="41"/>
      <c r="O54" s="52">
        <f>P54/30</f>
        <v>0</v>
      </c>
      <c r="P54" s="73"/>
      <c r="Q54" s="74">
        <f>R54+S54+T54+U54</f>
        <v>0</v>
      </c>
      <c r="R54" s="70"/>
      <c r="S54" s="54"/>
      <c r="T54" s="70"/>
      <c r="U54" s="50"/>
      <c r="V54" s="44">
        <f>P54-Q54</f>
        <v>0</v>
      </c>
      <c r="X54" s="133"/>
    </row>
    <row r="55" spans="1:24" s="81" customFormat="1" ht="15.75" hidden="1" outlineLevel="1">
      <c r="A55" s="182"/>
      <c r="B55" s="98"/>
      <c r="C55" s="70"/>
      <c r="D55" s="68"/>
      <c r="E55" s="52">
        <f>F55/30</f>
        <v>0</v>
      </c>
      <c r="F55" s="54"/>
      <c r="G55" s="69">
        <f>H55+I55+J55+K55</f>
        <v>0</v>
      </c>
      <c r="H55" s="70"/>
      <c r="I55" s="54"/>
      <c r="J55" s="70"/>
      <c r="K55" s="50"/>
      <c r="L55" s="40">
        <f>F55-G55</f>
        <v>0</v>
      </c>
      <c r="M55" s="71"/>
      <c r="N55" s="41"/>
      <c r="O55" s="52">
        <f>P55/30</f>
        <v>0</v>
      </c>
      <c r="P55" s="73"/>
      <c r="Q55" s="74">
        <f>R55+S55+T55+U55</f>
        <v>0</v>
      </c>
      <c r="R55" s="234"/>
      <c r="S55" s="234"/>
      <c r="T55" s="216"/>
      <c r="U55" s="187"/>
      <c r="V55" s="44">
        <f>P55-Q55</f>
        <v>0</v>
      </c>
      <c r="X55" s="133"/>
    </row>
    <row r="56" spans="1:24" s="81" customFormat="1" ht="15.75" hidden="1" collapsed="1">
      <c r="A56" s="182"/>
      <c r="B56" s="107"/>
      <c r="C56" s="70"/>
      <c r="D56" s="68"/>
      <c r="E56" s="52">
        <f>F56/30</f>
        <v>0</v>
      </c>
      <c r="F56" s="54"/>
      <c r="G56" s="69">
        <f>H56+I56+J56+K56</f>
        <v>0</v>
      </c>
      <c r="H56" s="70"/>
      <c r="I56" s="54"/>
      <c r="J56" s="70"/>
      <c r="K56" s="50"/>
      <c r="L56" s="40">
        <f>F56-G56</f>
        <v>0</v>
      </c>
      <c r="M56" s="71"/>
      <c r="N56" s="41"/>
      <c r="O56" s="52">
        <f>P56/30</f>
        <v>0</v>
      </c>
      <c r="P56" s="73"/>
      <c r="Q56" s="74">
        <f>R56+S56+T56+U56</f>
        <v>0</v>
      </c>
      <c r="R56" s="69"/>
      <c r="S56" s="77"/>
      <c r="T56" s="74"/>
      <c r="U56" s="75"/>
      <c r="V56" s="44">
        <f>P56-Q56</f>
        <v>0</v>
      </c>
      <c r="X56" s="133"/>
    </row>
    <row r="57" spans="1:24" s="81" customFormat="1" ht="15.75" hidden="1">
      <c r="A57" s="182"/>
      <c r="B57" s="96"/>
      <c r="C57" s="70"/>
      <c r="D57" s="68"/>
      <c r="E57" s="52">
        <f>F57/30</f>
        <v>0</v>
      </c>
      <c r="F57" s="54"/>
      <c r="G57" s="69">
        <f>H57+I57+J57+K57</f>
        <v>0</v>
      </c>
      <c r="H57" s="70"/>
      <c r="I57" s="54"/>
      <c r="J57" s="70"/>
      <c r="K57" s="50"/>
      <c r="L57" s="40">
        <f>F57-G57</f>
        <v>0</v>
      </c>
      <c r="M57" s="71"/>
      <c r="N57" s="41"/>
      <c r="O57" s="52">
        <f>P57/30</f>
        <v>0</v>
      </c>
      <c r="P57" s="73"/>
      <c r="Q57" s="74">
        <f>R57+S57+T57+U57</f>
        <v>0</v>
      </c>
      <c r="R57" s="69"/>
      <c r="S57" s="77"/>
      <c r="T57" s="74"/>
      <c r="U57" s="75"/>
      <c r="V57" s="44">
        <f>P57-Q57</f>
        <v>0</v>
      </c>
      <c r="X57" s="133"/>
    </row>
    <row r="58" spans="1:24" s="81" customFormat="1" ht="16.5" collapsed="1" thickBot="1">
      <c r="A58" s="23"/>
      <c r="B58" s="22" t="s">
        <v>131</v>
      </c>
      <c r="C58" s="24"/>
      <c r="D58" s="25"/>
      <c r="E58" s="26">
        <f>SUM(E53:E57)</f>
        <v>2</v>
      </c>
      <c r="F58" s="27">
        <f aca="true" t="shared" si="14" ref="F58:K58">SUM(F53:F57)</f>
        <v>60</v>
      </c>
      <c r="G58" s="27">
        <f t="shared" si="14"/>
        <v>30</v>
      </c>
      <c r="H58" s="27">
        <f t="shared" si="14"/>
        <v>2</v>
      </c>
      <c r="I58" s="27">
        <f t="shared" si="14"/>
        <v>0</v>
      </c>
      <c r="J58" s="27">
        <f>SUM(J53:J57)</f>
        <v>24</v>
      </c>
      <c r="K58" s="27">
        <f t="shared" si="14"/>
        <v>4</v>
      </c>
      <c r="L58" s="28">
        <f>SUM(L53:L57)</f>
        <v>30</v>
      </c>
      <c r="M58" s="59"/>
      <c r="N58" s="60"/>
      <c r="O58" s="26">
        <f>SUM(O55:O57)</f>
        <v>0</v>
      </c>
      <c r="P58" s="27">
        <f aca="true" t="shared" si="15" ref="P58:V58">SUM(P53:P57)</f>
        <v>60</v>
      </c>
      <c r="Q58" s="27">
        <f t="shared" si="15"/>
        <v>40</v>
      </c>
      <c r="R58" s="27">
        <f t="shared" si="15"/>
        <v>0</v>
      </c>
      <c r="S58" s="27">
        <f t="shared" si="15"/>
        <v>0</v>
      </c>
      <c r="T58" s="27">
        <f t="shared" si="15"/>
        <v>36</v>
      </c>
      <c r="U58" s="27">
        <f t="shared" si="15"/>
        <v>4</v>
      </c>
      <c r="V58" s="61">
        <f t="shared" si="15"/>
        <v>20</v>
      </c>
      <c r="X58" s="133"/>
    </row>
    <row r="59" spans="1:24" s="80" customFormat="1" ht="22.5" customHeight="1">
      <c r="A59" s="412" t="s">
        <v>130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7"/>
      <c r="M59" s="413"/>
      <c r="N59" s="413"/>
      <c r="O59" s="413"/>
      <c r="P59" s="413"/>
      <c r="Q59" s="413"/>
      <c r="R59" s="413"/>
      <c r="S59" s="413"/>
      <c r="T59" s="413"/>
      <c r="U59" s="413"/>
      <c r="V59" s="414"/>
      <c r="W59" s="81"/>
      <c r="X59" s="132"/>
    </row>
    <row r="60" spans="1:24" s="80" customFormat="1" ht="22.5" customHeight="1">
      <c r="A60" s="412" t="s">
        <v>289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7"/>
      <c r="M60" s="413"/>
      <c r="N60" s="413"/>
      <c r="O60" s="413"/>
      <c r="P60" s="413"/>
      <c r="Q60" s="413"/>
      <c r="R60" s="413"/>
      <c r="S60" s="413"/>
      <c r="T60" s="413"/>
      <c r="U60" s="413"/>
      <c r="V60" s="414"/>
      <c r="W60" s="81"/>
      <c r="X60" s="132"/>
    </row>
    <row r="61" spans="1:24" s="81" customFormat="1" ht="20.25" customHeight="1">
      <c r="A61" s="307" t="s">
        <v>278</v>
      </c>
      <c r="B61" s="335" t="s">
        <v>279</v>
      </c>
      <c r="C61" s="70" t="s">
        <v>73</v>
      </c>
      <c r="D61" s="68"/>
      <c r="E61" s="52">
        <f>F61/30</f>
        <v>3</v>
      </c>
      <c r="F61" s="54">
        <v>90</v>
      </c>
      <c r="G61" s="69">
        <f>H61+I61+J61+K61</f>
        <v>30</v>
      </c>
      <c r="H61" s="70">
        <v>8</v>
      </c>
      <c r="I61" s="54">
        <v>4</v>
      </c>
      <c r="J61" s="70">
        <v>16</v>
      </c>
      <c r="K61" s="50">
        <v>2</v>
      </c>
      <c r="L61" s="10">
        <f>F61-G61</f>
        <v>60</v>
      </c>
      <c r="M61" s="89"/>
      <c r="N61" s="41"/>
      <c r="O61" s="52">
        <f>P61/30</f>
        <v>0</v>
      </c>
      <c r="P61" s="73"/>
      <c r="Q61" s="74">
        <f>R61+S61+T61+U61</f>
        <v>0</v>
      </c>
      <c r="R61" s="69"/>
      <c r="S61" s="77"/>
      <c r="T61" s="74"/>
      <c r="U61" s="75"/>
      <c r="V61" s="44">
        <f>P61-Q61</f>
        <v>0</v>
      </c>
      <c r="X61" s="133"/>
    </row>
    <row r="62" spans="1:24" s="81" customFormat="1" ht="37.5">
      <c r="A62" s="307" t="s">
        <v>280</v>
      </c>
      <c r="B62" s="335" t="s">
        <v>92</v>
      </c>
      <c r="C62" s="70" t="s">
        <v>74</v>
      </c>
      <c r="D62" s="68"/>
      <c r="E62" s="52">
        <f>F62/30</f>
        <v>2</v>
      </c>
      <c r="F62" s="54">
        <v>60</v>
      </c>
      <c r="G62" s="69">
        <f>H62+I62+J62+K62</f>
        <v>60</v>
      </c>
      <c r="H62" s="70">
        <v>2</v>
      </c>
      <c r="I62" s="54"/>
      <c r="J62" s="70">
        <v>54</v>
      </c>
      <c r="K62" s="50">
        <v>4</v>
      </c>
      <c r="L62" s="40">
        <f>F62-G62</f>
        <v>0</v>
      </c>
      <c r="M62" s="89" t="s">
        <v>74</v>
      </c>
      <c r="N62" s="41"/>
      <c r="O62" s="52">
        <f>P62/30</f>
        <v>3</v>
      </c>
      <c r="P62" s="73">
        <v>90</v>
      </c>
      <c r="Q62" s="74">
        <f>R62+S62+T62+U62</f>
        <v>80</v>
      </c>
      <c r="R62" s="69"/>
      <c r="S62" s="77"/>
      <c r="T62" s="74">
        <v>76</v>
      </c>
      <c r="U62" s="75">
        <v>4</v>
      </c>
      <c r="V62" s="44">
        <f>P62-Q62</f>
        <v>10</v>
      </c>
      <c r="X62" s="133"/>
    </row>
    <row r="63" spans="1:24" s="81" customFormat="1" ht="56.25">
      <c r="A63" s="307" t="s">
        <v>281</v>
      </c>
      <c r="B63" s="335" t="s">
        <v>282</v>
      </c>
      <c r="C63" s="4" t="s">
        <v>74</v>
      </c>
      <c r="D63" s="5"/>
      <c r="E63" s="18">
        <f>F63/30</f>
        <v>3</v>
      </c>
      <c r="F63" s="114">
        <v>90</v>
      </c>
      <c r="G63" s="69">
        <f>H63+I63+J63+K63</f>
        <v>30</v>
      </c>
      <c r="H63" s="38">
        <v>14</v>
      </c>
      <c r="I63" s="39">
        <v>6</v>
      </c>
      <c r="J63" s="7">
        <v>8</v>
      </c>
      <c r="K63" s="37">
        <v>2</v>
      </c>
      <c r="L63" s="40">
        <f>F63-G63</f>
        <v>60</v>
      </c>
      <c r="M63" s="57"/>
      <c r="N63" s="42"/>
      <c r="O63" s="18">
        <f>P63/30</f>
        <v>0</v>
      </c>
      <c r="P63" s="114"/>
      <c r="Q63" s="13">
        <f>R63+S63+T63+U63</f>
        <v>0</v>
      </c>
      <c r="R63" s="13"/>
      <c r="S63" s="13"/>
      <c r="T63" s="13"/>
      <c r="U63" s="43"/>
      <c r="V63" s="44">
        <f>P63-Q63</f>
        <v>0</v>
      </c>
      <c r="X63" s="133"/>
    </row>
    <row r="64" spans="1:24" s="81" customFormat="1" ht="16.5" thickBot="1">
      <c r="A64" s="15"/>
      <c r="B64" s="16" t="s">
        <v>132</v>
      </c>
      <c r="C64" s="76"/>
      <c r="D64" s="17"/>
      <c r="E64" s="18">
        <f aca="true" t="shared" si="16" ref="E64:L64">SUM(E61:E63)</f>
        <v>8</v>
      </c>
      <c r="F64" s="19">
        <f t="shared" si="16"/>
        <v>240</v>
      </c>
      <c r="G64" s="19">
        <f t="shared" si="16"/>
        <v>120</v>
      </c>
      <c r="H64" s="19">
        <f t="shared" si="16"/>
        <v>24</v>
      </c>
      <c r="I64" s="19">
        <f t="shared" si="16"/>
        <v>10</v>
      </c>
      <c r="J64" s="19">
        <f t="shared" si="16"/>
        <v>78</v>
      </c>
      <c r="K64" s="19">
        <f t="shared" si="16"/>
        <v>8</v>
      </c>
      <c r="L64" s="20">
        <f t="shared" si="16"/>
        <v>120</v>
      </c>
      <c r="M64" s="129"/>
      <c r="N64" s="17"/>
      <c r="O64" s="18">
        <f>SUM(O61:O63)</f>
        <v>3</v>
      </c>
      <c r="P64" s="19">
        <f>SUM(P61:P63)</f>
        <v>90</v>
      </c>
      <c r="Q64" s="19">
        <f aca="true" t="shared" si="17" ref="Q64:V64">SUM(Q61:Q63)</f>
        <v>80</v>
      </c>
      <c r="R64" s="19">
        <f t="shared" si="17"/>
        <v>0</v>
      </c>
      <c r="S64" s="19">
        <f t="shared" si="17"/>
        <v>0</v>
      </c>
      <c r="T64" s="19">
        <f t="shared" si="17"/>
        <v>76</v>
      </c>
      <c r="U64" s="19">
        <f t="shared" si="17"/>
        <v>4</v>
      </c>
      <c r="V64" s="49">
        <f t="shared" si="17"/>
        <v>10</v>
      </c>
      <c r="X64" s="133"/>
    </row>
    <row r="65" spans="1:24" s="81" customFormat="1" ht="22.5" customHeight="1" thickBot="1">
      <c r="A65" s="415" t="s">
        <v>113</v>
      </c>
      <c r="B65" s="416"/>
      <c r="C65" s="86"/>
      <c r="D65" s="86"/>
      <c r="E65" s="63">
        <f aca="true" t="shared" si="18" ref="E65:L65">E58+E64</f>
        <v>10</v>
      </c>
      <c r="F65" s="64">
        <f t="shared" si="18"/>
        <v>300</v>
      </c>
      <c r="G65" s="64">
        <f t="shared" si="18"/>
        <v>150</v>
      </c>
      <c r="H65" s="64">
        <f t="shared" si="18"/>
        <v>26</v>
      </c>
      <c r="I65" s="64">
        <f t="shared" si="18"/>
        <v>10</v>
      </c>
      <c r="J65" s="64">
        <f t="shared" si="18"/>
        <v>102</v>
      </c>
      <c r="K65" s="64">
        <f t="shared" si="18"/>
        <v>12</v>
      </c>
      <c r="L65" s="65">
        <f t="shared" si="18"/>
        <v>150</v>
      </c>
      <c r="M65" s="109"/>
      <c r="N65" s="86"/>
      <c r="O65" s="63">
        <f aca="true" t="shared" si="19" ref="O65:V65">O58+O64</f>
        <v>3</v>
      </c>
      <c r="P65" s="64">
        <f t="shared" si="19"/>
        <v>150</v>
      </c>
      <c r="Q65" s="64">
        <f t="shared" si="19"/>
        <v>120</v>
      </c>
      <c r="R65" s="64">
        <f t="shared" si="19"/>
        <v>0</v>
      </c>
      <c r="S65" s="64">
        <f t="shared" si="19"/>
        <v>0</v>
      </c>
      <c r="T65" s="64">
        <f t="shared" si="19"/>
        <v>112</v>
      </c>
      <c r="U65" s="64">
        <f t="shared" si="19"/>
        <v>8</v>
      </c>
      <c r="V65" s="67">
        <f t="shared" si="19"/>
        <v>30</v>
      </c>
      <c r="X65" s="133"/>
    </row>
    <row r="66" spans="1:24" s="111" customFormat="1" ht="22.5" customHeight="1" thickBot="1">
      <c r="A66" s="418" t="s">
        <v>106</v>
      </c>
      <c r="B66" s="419"/>
      <c r="C66" s="86"/>
      <c r="D66" s="86"/>
      <c r="E66" s="63">
        <f aca="true" t="shared" si="20" ref="E66:L66">E49+E65</f>
        <v>30</v>
      </c>
      <c r="F66" s="64">
        <f t="shared" si="20"/>
        <v>900</v>
      </c>
      <c r="G66" s="64">
        <f t="shared" si="20"/>
        <v>420</v>
      </c>
      <c r="H66" s="64">
        <f t="shared" si="20"/>
        <v>116</v>
      </c>
      <c r="I66" s="64">
        <f t="shared" si="20"/>
        <v>84</v>
      </c>
      <c r="J66" s="64">
        <f t="shared" si="20"/>
        <v>184</v>
      </c>
      <c r="K66" s="64">
        <f t="shared" si="20"/>
        <v>36</v>
      </c>
      <c r="L66" s="64">
        <f t="shared" si="20"/>
        <v>480</v>
      </c>
      <c r="M66" s="109"/>
      <c r="N66" s="86"/>
      <c r="O66" s="63">
        <f aca="true" t="shared" si="21" ref="O66:V66">O49+O65</f>
        <v>30</v>
      </c>
      <c r="P66" s="64">
        <f t="shared" si="21"/>
        <v>960</v>
      </c>
      <c r="Q66" s="64">
        <f t="shared" si="21"/>
        <v>480</v>
      </c>
      <c r="R66" s="64">
        <f t="shared" si="21"/>
        <v>110</v>
      </c>
      <c r="S66" s="64">
        <f t="shared" si="21"/>
        <v>116</v>
      </c>
      <c r="T66" s="64">
        <f t="shared" si="21"/>
        <v>220</v>
      </c>
      <c r="U66" s="64">
        <f t="shared" si="21"/>
        <v>34</v>
      </c>
      <c r="V66" s="67">
        <f t="shared" si="21"/>
        <v>480</v>
      </c>
      <c r="W66" s="159"/>
      <c r="X66" s="160"/>
    </row>
    <row r="67" spans="1:24" s="95" customFormat="1" ht="15.75">
      <c r="A67" s="111"/>
      <c r="B67" s="111"/>
      <c r="C67" s="161"/>
      <c r="D67" s="161"/>
      <c r="E67" s="16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31"/>
      <c r="X67" s="134"/>
    </row>
    <row r="68" spans="1:24" s="95" customFormat="1" ht="18.75">
      <c r="A68" s="420" t="s">
        <v>283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131"/>
      <c r="X68" s="134"/>
    </row>
    <row r="69" spans="1:24" s="95" customFormat="1" ht="18.75">
      <c r="A69" s="296"/>
      <c r="B69" s="330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131"/>
      <c r="X69" s="134"/>
    </row>
    <row r="70" spans="1:24" s="95" customFormat="1" ht="18.75">
      <c r="A70" s="296"/>
      <c r="B70" s="330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131"/>
      <c r="X70" s="134"/>
    </row>
    <row r="71" spans="1:24" s="95" customFormat="1" ht="18.75">
      <c r="A71" s="296"/>
      <c r="B71" s="330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131"/>
      <c r="X71" s="134"/>
    </row>
    <row r="72" spans="1:24" s="95" customFormat="1" ht="15.75" customHeight="1">
      <c r="A72" s="112"/>
      <c r="B72" s="112"/>
      <c r="C72" s="126"/>
      <c r="D72" s="126"/>
      <c r="E72" s="126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31"/>
      <c r="X72" s="134"/>
    </row>
    <row r="73" spans="1:24" s="95" customFormat="1" ht="15" customHeight="1">
      <c r="A73" s="421" t="s">
        <v>187</v>
      </c>
      <c r="B73" s="421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131"/>
      <c r="X73" s="134"/>
    </row>
    <row r="74" spans="1:24" s="95" customFormat="1" ht="15" customHeight="1">
      <c r="A74" s="421" t="s">
        <v>151</v>
      </c>
      <c r="B74" s="421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1"/>
      <c r="O74" s="311"/>
      <c r="P74" s="311"/>
      <c r="Q74" s="311"/>
      <c r="R74" s="311"/>
      <c r="S74" s="311"/>
      <c r="T74" s="311"/>
      <c r="U74" s="311"/>
      <c r="V74" s="311"/>
      <c r="W74" s="131"/>
      <c r="X74" s="134"/>
    </row>
    <row r="75" spans="1:24" s="95" customFormat="1" ht="15" customHeight="1">
      <c r="A75" s="421"/>
      <c r="B75" s="421"/>
      <c r="C75" s="312"/>
      <c r="D75" s="312"/>
      <c r="E75" s="312"/>
      <c r="F75" s="313"/>
      <c r="G75" s="313"/>
      <c r="H75" s="313"/>
      <c r="I75" s="313"/>
      <c r="J75" s="313"/>
      <c r="K75" s="313"/>
      <c r="L75" s="314"/>
      <c r="M75" s="311"/>
      <c r="O75" s="315" t="s">
        <v>284</v>
      </c>
      <c r="Q75" s="312"/>
      <c r="R75" s="312"/>
      <c r="S75" s="312"/>
      <c r="T75" s="312"/>
      <c r="U75" s="312"/>
      <c r="V75" s="312"/>
      <c r="W75" s="131"/>
      <c r="X75" s="134"/>
    </row>
    <row r="76" spans="1:22" ht="18">
      <c r="A76" s="316"/>
      <c r="B76" s="316"/>
      <c r="C76" s="317"/>
      <c r="D76" s="317"/>
      <c r="E76" s="317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</row>
    <row r="77" spans="1:24" s="95" customFormat="1" ht="15" customHeight="1">
      <c r="A77" s="422"/>
      <c r="B77" s="422"/>
      <c r="C77" s="318"/>
      <c r="D77" s="318"/>
      <c r="E77" s="318"/>
      <c r="F77" s="319"/>
      <c r="G77" s="319"/>
      <c r="H77" s="319"/>
      <c r="I77" s="319"/>
      <c r="J77" s="319"/>
      <c r="K77" s="319"/>
      <c r="L77" s="320"/>
      <c r="M77" s="422"/>
      <c r="N77" s="422"/>
      <c r="O77" s="422"/>
      <c r="P77" s="422"/>
      <c r="Q77" s="422"/>
      <c r="R77" s="422"/>
      <c r="S77" s="422"/>
      <c r="T77" s="422"/>
      <c r="U77" s="422"/>
      <c r="V77" s="316"/>
      <c r="W77" s="131"/>
      <c r="X77" s="134"/>
    </row>
    <row r="78" spans="1:24" s="95" customFormat="1" ht="18.75">
      <c r="A78" s="420" t="s">
        <v>24</v>
      </c>
      <c r="B78" s="420"/>
      <c r="C78" s="103"/>
      <c r="D78" s="103"/>
      <c r="E78" s="103"/>
      <c r="F78" s="104"/>
      <c r="G78" s="104"/>
      <c r="H78" s="104"/>
      <c r="I78" s="104"/>
      <c r="J78" s="104"/>
      <c r="K78" s="104"/>
      <c r="L78" s="163"/>
      <c r="M78" s="163"/>
      <c r="N78" s="163"/>
      <c r="O78" s="420" t="s">
        <v>24</v>
      </c>
      <c r="P78" s="420"/>
      <c r="Q78" s="420"/>
      <c r="R78" s="420"/>
      <c r="S78" s="420"/>
      <c r="T78" s="420"/>
      <c r="U78" s="420"/>
      <c r="V78" s="420"/>
      <c r="W78" s="131"/>
      <c r="X78" s="321"/>
    </row>
    <row r="79" spans="1:24" s="95" customFormat="1" ht="18.75">
      <c r="A79" s="425" t="s">
        <v>144</v>
      </c>
      <c r="B79" s="425"/>
      <c r="C79" s="103"/>
      <c r="D79" s="103"/>
      <c r="E79" s="103"/>
      <c r="F79" s="104"/>
      <c r="G79" s="104"/>
      <c r="H79" s="104"/>
      <c r="I79" s="104"/>
      <c r="J79" s="104"/>
      <c r="K79" s="104"/>
      <c r="L79" s="163"/>
      <c r="M79" s="163"/>
      <c r="N79" s="163"/>
      <c r="O79" s="425" t="s">
        <v>179</v>
      </c>
      <c r="P79" s="425"/>
      <c r="Q79" s="425"/>
      <c r="R79" s="425"/>
      <c r="S79" s="425"/>
      <c r="T79" s="425"/>
      <c r="U79" s="425"/>
      <c r="V79" s="425"/>
      <c r="W79" s="131"/>
      <c r="X79" s="321"/>
    </row>
    <row r="80" spans="1:24" s="95" customFormat="1" ht="18.75">
      <c r="A80" s="425" t="s">
        <v>66</v>
      </c>
      <c r="B80" s="425"/>
      <c r="C80" s="103"/>
      <c r="D80" s="103"/>
      <c r="E80" s="103"/>
      <c r="F80" s="104"/>
      <c r="G80" s="104"/>
      <c r="H80" s="104"/>
      <c r="I80" s="104"/>
      <c r="J80" s="104"/>
      <c r="K80" s="104"/>
      <c r="L80" s="163"/>
      <c r="M80" s="163"/>
      <c r="N80" s="163"/>
      <c r="O80" s="425" t="s">
        <v>190</v>
      </c>
      <c r="P80" s="425"/>
      <c r="Q80" s="425"/>
      <c r="R80" s="425"/>
      <c r="S80" s="425"/>
      <c r="T80" s="425"/>
      <c r="U80" s="425"/>
      <c r="V80" s="425"/>
      <c r="W80" s="131"/>
      <c r="X80" s="321"/>
    </row>
    <row r="81" spans="1:24" s="95" customFormat="1" ht="18.75">
      <c r="A81" s="425" t="s">
        <v>67</v>
      </c>
      <c r="B81" s="425"/>
      <c r="C81" s="103"/>
      <c r="D81" s="103"/>
      <c r="E81" s="103"/>
      <c r="F81" s="104"/>
      <c r="G81" s="104"/>
      <c r="H81" s="104"/>
      <c r="I81" s="104"/>
      <c r="J81" s="104"/>
      <c r="K81" s="104"/>
      <c r="L81" s="164"/>
      <c r="M81" s="164"/>
      <c r="N81" s="164"/>
      <c r="O81" s="425" t="s">
        <v>150</v>
      </c>
      <c r="P81" s="425"/>
      <c r="Q81" s="425"/>
      <c r="R81" s="425"/>
      <c r="S81" s="425"/>
      <c r="T81" s="425"/>
      <c r="U81" s="425"/>
      <c r="V81" s="425"/>
      <c r="W81" s="131"/>
      <c r="X81" s="321"/>
    </row>
    <row r="82" spans="1:24" s="95" customFormat="1" ht="18.75">
      <c r="A82" s="423" t="s">
        <v>189</v>
      </c>
      <c r="B82" s="423"/>
      <c r="C82" s="318"/>
      <c r="D82" s="318"/>
      <c r="E82" s="318"/>
      <c r="F82" s="319"/>
      <c r="G82" s="319"/>
      <c r="H82" s="319"/>
      <c r="I82" s="319"/>
      <c r="J82" s="319"/>
      <c r="K82" s="319"/>
      <c r="L82" s="322"/>
      <c r="M82" s="322"/>
      <c r="N82" s="322"/>
      <c r="O82" s="423" t="s">
        <v>288</v>
      </c>
      <c r="P82" s="423"/>
      <c r="Q82" s="423"/>
      <c r="R82" s="423"/>
      <c r="S82" s="423"/>
      <c r="T82" s="423"/>
      <c r="U82" s="423"/>
      <c r="V82" s="423"/>
      <c r="W82" s="131"/>
      <c r="X82" s="134"/>
    </row>
    <row r="83" spans="1:24" s="95" customFormat="1" ht="18.75">
      <c r="A83" s="424"/>
      <c r="B83" s="424"/>
      <c r="C83" s="317"/>
      <c r="D83" s="317"/>
      <c r="E83" s="317"/>
      <c r="F83" s="316"/>
      <c r="G83" s="316"/>
      <c r="H83" s="316"/>
      <c r="I83" s="316"/>
      <c r="J83" s="316"/>
      <c r="K83" s="316"/>
      <c r="L83" s="316"/>
      <c r="M83" s="316"/>
      <c r="N83" s="316"/>
      <c r="O83" s="424"/>
      <c r="P83" s="424"/>
      <c r="Q83" s="424"/>
      <c r="R83" s="424"/>
      <c r="S83" s="424"/>
      <c r="T83" s="424"/>
      <c r="U83" s="424"/>
      <c r="V83" s="424"/>
      <c r="W83" s="131"/>
      <c r="X83" s="134"/>
    </row>
    <row r="84" spans="3:24" s="95" customFormat="1" ht="15.75">
      <c r="C84" s="165"/>
      <c r="D84" s="165"/>
      <c r="E84" s="165"/>
      <c r="W84" s="131"/>
      <c r="X84" s="134"/>
    </row>
    <row r="85" spans="3:24" s="95" customFormat="1" ht="15.75">
      <c r="C85" s="165"/>
      <c r="D85" s="165"/>
      <c r="E85" s="165"/>
      <c r="W85" s="131"/>
      <c r="X85" s="134"/>
    </row>
    <row r="86" spans="1:22" ht="15.75">
      <c r="A86" s="134"/>
      <c r="B86" s="95"/>
      <c r="C86" s="165"/>
      <c r="D86" s="165"/>
      <c r="E86" s="16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93" ht="12.75">
      <c r="C93" s="166" t="s">
        <v>68</v>
      </c>
    </row>
  </sheetData>
  <sheetProtection/>
  <mergeCells count="78">
    <mergeCell ref="A82:B82"/>
    <mergeCell ref="A83:B83"/>
    <mergeCell ref="O83:V83"/>
    <mergeCell ref="O82:V82"/>
    <mergeCell ref="A79:B79"/>
    <mergeCell ref="O79:V79"/>
    <mergeCell ref="A80:B80"/>
    <mergeCell ref="O80:V80"/>
    <mergeCell ref="A81:B81"/>
    <mergeCell ref="O81:V81"/>
    <mergeCell ref="A73:B73"/>
    <mergeCell ref="A74:B74"/>
    <mergeCell ref="A75:B75"/>
    <mergeCell ref="A77:B77"/>
    <mergeCell ref="M77:U77"/>
    <mergeCell ref="A78:B78"/>
    <mergeCell ref="O78:V78"/>
    <mergeCell ref="A52:V52"/>
    <mergeCell ref="A59:V59"/>
    <mergeCell ref="A60:V60"/>
    <mergeCell ref="A65:B65"/>
    <mergeCell ref="A66:B66"/>
    <mergeCell ref="A68:V68"/>
    <mergeCell ref="A24:V24"/>
    <mergeCell ref="A25:V25"/>
    <mergeCell ref="A35:V35"/>
    <mergeCell ref="A42:V42"/>
    <mergeCell ref="A49:B49"/>
    <mergeCell ref="A51:V51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A17:B17"/>
    <mergeCell ref="C17:E17"/>
    <mergeCell ref="A19:A22"/>
    <mergeCell ref="B19:B22"/>
    <mergeCell ref="C19:L19"/>
    <mergeCell ref="M19:V19"/>
    <mergeCell ref="P21:P22"/>
    <mergeCell ref="Q21:U21"/>
    <mergeCell ref="V21:V22"/>
    <mergeCell ref="A15:B15"/>
    <mergeCell ref="C15:E15"/>
    <mergeCell ref="O15:P15"/>
    <mergeCell ref="Q15:T15"/>
    <mergeCell ref="A16:B16"/>
    <mergeCell ref="C16:E16"/>
    <mergeCell ref="O16:V16"/>
    <mergeCell ref="A13:B13"/>
    <mergeCell ref="C13:K13"/>
    <mergeCell ref="O13:P13"/>
    <mergeCell ref="Q13:T13"/>
    <mergeCell ref="A14:B14"/>
    <mergeCell ref="O14:P14"/>
    <mergeCell ref="Q14:T14"/>
    <mergeCell ref="A11:B11"/>
    <mergeCell ref="C11:E11"/>
    <mergeCell ref="O11:P11"/>
    <mergeCell ref="Q11:T11"/>
    <mergeCell ref="U11:V11"/>
    <mergeCell ref="A12:B12"/>
    <mergeCell ref="C12:H12"/>
    <mergeCell ref="O12:P12"/>
    <mergeCell ref="Q12:T12"/>
    <mergeCell ref="K1:V1"/>
    <mergeCell ref="K2:V2"/>
    <mergeCell ref="K3:V3"/>
    <mergeCell ref="K4:V4"/>
    <mergeCell ref="A9:V9"/>
    <mergeCell ref="K5:V5"/>
    <mergeCell ref="K7:V7"/>
  </mergeCells>
  <conditionalFormatting sqref="E49:L49 P27:V30 Q63:V63 H63:O63 E63 Q31:V31 G36:N36 P36:V36 E36 Q55:Q57 U56:V57 K55:L57 E55:E57 G55:G57 N55:O57 G26 L28:O28 E26 G29:O31 L26 G32:L33 E39:E40 G39:N40 M38:N38 P39:V40 P38:Q38 V38 V55 E28:E33 M27:O27 G28">
    <cfRule type="cellIs" priority="66" dxfId="0" operator="equal" stopIfTrue="1">
      <formula>0</formula>
    </cfRule>
  </conditionalFormatting>
  <conditionalFormatting sqref="E34:K34">
    <cfRule type="cellIs" priority="60" dxfId="0" operator="equal" stopIfTrue="1">
      <formula>0</formula>
    </cfRule>
  </conditionalFormatting>
  <conditionalFormatting sqref="G44 E44">
    <cfRule type="cellIs" priority="57" dxfId="0" operator="equal" stopIfTrue="1">
      <formula>0</formula>
    </cfRule>
  </conditionalFormatting>
  <conditionalFormatting sqref="E65:L65">
    <cfRule type="cellIs" priority="65" dxfId="0" operator="equal" stopIfTrue="1">
      <formula>0</formula>
    </cfRule>
  </conditionalFormatting>
  <conditionalFormatting sqref="O49:V49">
    <cfRule type="cellIs" priority="59" dxfId="0" operator="equal" stopIfTrue="1">
      <formula>0</formula>
    </cfRule>
  </conditionalFormatting>
  <conditionalFormatting sqref="E41:K41">
    <cfRule type="cellIs" priority="64" dxfId="0" operator="equal" stopIfTrue="1">
      <formula>0</formula>
    </cfRule>
  </conditionalFormatting>
  <conditionalFormatting sqref="P41:V41">
    <cfRule type="cellIs" priority="63" dxfId="0" operator="equal" stopIfTrue="1">
      <formula>0</formula>
    </cfRule>
  </conditionalFormatting>
  <conditionalFormatting sqref="E48:K48">
    <cfRule type="cellIs" priority="62" dxfId="0" operator="equal" stopIfTrue="1">
      <formula>0</formula>
    </cfRule>
  </conditionalFormatting>
  <conditionalFormatting sqref="E64:L64">
    <cfRule type="cellIs" priority="53" dxfId="0" operator="equal" stopIfTrue="1">
      <formula>0</formula>
    </cfRule>
  </conditionalFormatting>
  <conditionalFormatting sqref="E66:L66">
    <cfRule type="cellIs" priority="61" dxfId="0" operator="equal" stopIfTrue="1">
      <formula>0</formula>
    </cfRule>
  </conditionalFormatting>
  <conditionalFormatting sqref="U62:V62 N62">
    <cfRule type="cellIs" priority="51" dxfId="0" operator="equal" stopIfTrue="1">
      <formula>0</formula>
    </cfRule>
  </conditionalFormatting>
  <conditionalFormatting sqref="K44:N44 P44:Q44 V44">
    <cfRule type="cellIs" priority="58" dxfId="0" operator="equal" stopIfTrue="1">
      <formula>0</formula>
    </cfRule>
  </conditionalFormatting>
  <conditionalFormatting sqref="J44">
    <cfRule type="cellIs" priority="56" dxfId="0" operator="equal" stopIfTrue="1">
      <formula>0</formula>
    </cfRule>
  </conditionalFormatting>
  <conditionalFormatting sqref="K62:L62">
    <cfRule type="cellIs" priority="54" dxfId="0" operator="equal" stopIfTrue="1">
      <formula>0</formula>
    </cfRule>
  </conditionalFormatting>
  <conditionalFormatting sqref="O48:V48">
    <cfRule type="cellIs" priority="55" dxfId="0" operator="equal" stopIfTrue="1">
      <formula>0</formula>
    </cfRule>
  </conditionalFormatting>
  <conditionalFormatting sqref="G62:G63">
    <cfRule type="cellIs" priority="52" dxfId="0" operator="equal" stopIfTrue="1">
      <formula>0</formula>
    </cfRule>
  </conditionalFormatting>
  <conditionalFormatting sqref="P64:V64">
    <cfRule type="cellIs" priority="50" dxfId="0" operator="equal" stopIfTrue="1">
      <formula>0</formula>
    </cfRule>
  </conditionalFormatting>
  <conditionalFormatting sqref="L34">
    <cfRule type="cellIs" priority="49" dxfId="0" operator="equal" stopIfTrue="1">
      <formula>0</formula>
    </cfRule>
  </conditionalFormatting>
  <conditionalFormatting sqref="O34:U34">
    <cfRule type="cellIs" priority="48" dxfId="0" operator="equal" stopIfTrue="1">
      <formula>0</formula>
    </cfRule>
  </conditionalFormatting>
  <conditionalFormatting sqref="V34">
    <cfRule type="cellIs" priority="47" dxfId="0" operator="equal" stopIfTrue="1">
      <formula>0</formula>
    </cfRule>
  </conditionalFormatting>
  <conditionalFormatting sqref="Q61:Q62">
    <cfRule type="cellIs" priority="43" dxfId="0" operator="equal" stopIfTrue="1">
      <formula>0</formula>
    </cfRule>
  </conditionalFormatting>
  <conditionalFormatting sqref="O64">
    <cfRule type="cellIs" priority="46" dxfId="0" operator="equal" stopIfTrue="1">
      <formula>0</formula>
    </cfRule>
  </conditionalFormatting>
  <conditionalFormatting sqref="K61:L61 E61:E62">
    <cfRule type="cellIs" priority="45" dxfId="0" operator="equal" stopIfTrue="1">
      <formula>0</formula>
    </cfRule>
  </conditionalFormatting>
  <conditionalFormatting sqref="E58:K58">
    <cfRule type="cellIs" priority="42" dxfId="0" operator="equal" stopIfTrue="1">
      <formula>0</formula>
    </cfRule>
  </conditionalFormatting>
  <conditionalFormatting sqref="U61:V61 N61">
    <cfRule type="cellIs" priority="44" dxfId="0" operator="equal" stopIfTrue="1">
      <formula>0</formula>
    </cfRule>
  </conditionalFormatting>
  <conditionalFormatting sqref="L58">
    <cfRule type="cellIs" priority="40" dxfId="0" operator="equal" stopIfTrue="1">
      <formula>0</formula>
    </cfRule>
  </conditionalFormatting>
  <conditionalFormatting sqref="O58:V58">
    <cfRule type="cellIs" priority="41" dxfId="0" operator="equal" stopIfTrue="1">
      <formula>0</formula>
    </cfRule>
  </conditionalFormatting>
  <conditionalFormatting sqref="O36 O38:O40">
    <cfRule type="cellIs" priority="39" dxfId="0" operator="equal" stopIfTrue="1">
      <formula>0</formula>
    </cfRule>
  </conditionalFormatting>
  <conditionalFormatting sqref="O41">
    <cfRule type="cellIs" priority="38" dxfId="0" operator="equal" stopIfTrue="1">
      <formula>0</formula>
    </cfRule>
  </conditionalFormatting>
  <conditionalFormatting sqref="O44">
    <cfRule type="cellIs" priority="37" dxfId="0" operator="equal" stopIfTrue="1">
      <formula>0</formula>
    </cfRule>
  </conditionalFormatting>
  <conditionalFormatting sqref="O61:O62">
    <cfRule type="cellIs" priority="36" dxfId="0" operator="equal" stopIfTrue="1">
      <formula>0</formula>
    </cfRule>
  </conditionalFormatting>
  <conditionalFormatting sqref="G61">
    <cfRule type="cellIs" priority="35" dxfId="0" operator="equal" stopIfTrue="1">
      <formula>0</formula>
    </cfRule>
  </conditionalFormatting>
  <conditionalFormatting sqref="O65:V65">
    <cfRule type="cellIs" priority="34" dxfId="0" operator="equal" stopIfTrue="1">
      <formula>0</formula>
    </cfRule>
  </conditionalFormatting>
  <conditionalFormatting sqref="O66:V66">
    <cfRule type="cellIs" priority="33" dxfId="0" operator="equal" stopIfTrue="1">
      <formula>0</formula>
    </cfRule>
  </conditionalFormatting>
  <conditionalFormatting sqref="L41">
    <cfRule type="cellIs" priority="32" dxfId="0" operator="equal" stopIfTrue="1">
      <formula>0</formula>
    </cfRule>
  </conditionalFormatting>
  <conditionalFormatting sqref="L48">
    <cfRule type="cellIs" priority="31" dxfId="0" operator="equal" stopIfTrue="1">
      <formula>0</formula>
    </cfRule>
  </conditionalFormatting>
  <conditionalFormatting sqref="O26 V26">
    <cfRule type="cellIs" priority="30" dxfId="0" operator="equal" stopIfTrue="1">
      <formula>0</formula>
    </cfRule>
  </conditionalFormatting>
  <conditionalFormatting sqref="O32 Q32:V32">
    <cfRule type="cellIs" priority="29" dxfId="0" operator="equal" stopIfTrue="1">
      <formula>0</formula>
    </cfRule>
  </conditionalFormatting>
  <conditionalFormatting sqref="O33 Q33:V33">
    <cfRule type="cellIs" priority="28" dxfId="0" operator="equal" stopIfTrue="1">
      <formula>0</formula>
    </cfRule>
  </conditionalFormatting>
  <conditionalFormatting sqref="G38:L38 E38">
    <cfRule type="cellIs" priority="27" dxfId="0" operator="equal" stopIfTrue="1">
      <formula>0</formula>
    </cfRule>
  </conditionalFormatting>
  <conditionalFormatting sqref="I26">
    <cfRule type="cellIs" priority="26" dxfId="0" operator="equal" stopIfTrue="1">
      <formula>0</formula>
    </cfRule>
  </conditionalFormatting>
  <conditionalFormatting sqref="E47 G47">
    <cfRule type="cellIs" priority="24" dxfId="0" operator="equal" stopIfTrue="1">
      <formula>0</formula>
    </cfRule>
  </conditionalFormatting>
  <conditionalFormatting sqref="P47:V47 K47:N47">
    <cfRule type="cellIs" priority="25" dxfId="0" operator="equal" stopIfTrue="1">
      <formula>0</formula>
    </cfRule>
  </conditionalFormatting>
  <conditionalFormatting sqref="J47">
    <cfRule type="cellIs" priority="23" dxfId="0" operator="equal" stopIfTrue="1">
      <formula>0</formula>
    </cfRule>
  </conditionalFormatting>
  <conditionalFormatting sqref="O47">
    <cfRule type="cellIs" priority="22" dxfId="0" operator="equal" stopIfTrue="1">
      <formula>0</formula>
    </cfRule>
  </conditionalFormatting>
  <conditionalFormatting sqref="E46 G46">
    <cfRule type="cellIs" priority="20" dxfId="0" operator="equal" stopIfTrue="1">
      <formula>0</formula>
    </cfRule>
  </conditionalFormatting>
  <conditionalFormatting sqref="P46:V46 K46:N46">
    <cfRule type="cellIs" priority="21" dxfId="0" operator="equal" stopIfTrue="1">
      <formula>0</formula>
    </cfRule>
  </conditionalFormatting>
  <conditionalFormatting sqref="J46">
    <cfRule type="cellIs" priority="19" dxfId="0" operator="equal" stopIfTrue="1">
      <formula>0</formula>
    </cfRule>
  </conditionalFormatting>
  <conditionalFormatting sqref="O46">
    <cfRule type="cellIs" priority="18" dxfId="0" operator="equal" stopIfTrue="1">
      <formula>0</formula>
    </cfRule>
  </conditionalFormatting>
  <conditionalFormatting sqref="E45 G45">
    <cfRule type="cellIs" priority="16" dxfId="0" operator="equal" stopIfTrue="1">
      <formula>0</formula>
    </cfRule>
  </conditionalFormatting>
  <conditionalFormatting sqref="P45:V45 K45:N45">
    <cfRule type="cellIs" priority="17" dxfId="0" operator="equal" stopIfTrue="1">
      <formula>0</formula>
    </cfRule>
  </conditionalFormatting>
  <conditionalFormatting sqref="J45">
    <cfRule type="cellIs" priority="15" dxfId="0" operator="equal" stopIfTrue="1">
      <formula>0</formula>
    </cfRule>
  </conditionalFormatting>
  <conditionalFormatting sqref="O45">
    <cfRule type="cellIs" priority="14" dxfId="0" operator="equal" stopIfTrue="1">
      <formula>0</formula>
    </cfRule>
  </conditionalFormatting>
  <conditionalFormatting sqref="Q53 U53:V53 K53:L53 E53 G53 N53:O53">
    <cfRule type="cellIs" priority="13" dxfId="0" operator="equal" stopIfTrue="1">
      <formula>0</formula>
    </cfRule>
  </conditionalFormatting>
  <conditionalFormatting sqref="Q54 V54 K54:L54 E54 G54 N54:O54">
    <cfRule type="cellIs" priority="12" dxfId="0" operator="equal" stopIfTrue="1">
      <formula>0</formula>
    </cfRule>
  </conditionalFormatting>
  <conditionalFormatting sqref="U54">
    <cfRule type="cellIs" priority="11" dxfId="0" operator="equal" stopIfTrue="1">
      <formula>0</formula>
    </cfRule>
  </conditionalFormatting>
  <conditionalFormatting sqref="M37:N37 P37:Q37 V37">
    <cfRule type="cellIs" priority="10" dxfId="0" operator="equal" stopIfTrue="1">
      <formula>0</formula>
    </cfRule>
  </conditionalFormatting>
  <conditionalFormatting sqref="O37">
    <cfRule type="cellIs" priority="9" dxfId="0" operator="equal" stopIfTrue="1">
      <formula>0</formula>
    </cfRule>
  </conditionalFormatting>
  <conditionalFormatting sqref="G37 E37 L37">
    <cfRule type="cellIs" priority="8" dxfId="0" operator="equal" stopIfTrue="1">
      <formula>0</formula>
    </cfRule>
  </conditionalFormatting>
  <conditionalFormatting sqref="G27 E27 L27">
    <cfRule type="cellIs" priority="7" dxfId="0" operator="equal" stopIfTrue="1">
      <formula>0</formula>
    </cfRule>
  </conditionalFormatting>
  <conditionalFormatting sqref="I27">
    <cfRule type="cellIs" priority="6" dxfId="0" operator="equal" stopIfTrue="1">
      <formula>0</formula>
    </cfRule>
  </conditionalFormatting>
  <conditionalFormatting sqref="G43 E43">
    <cfRule type="cellIs" priority="4" dxfId="0" operator="equal" stopIfTrue="1">
      <formula>0</formula>
    </cfRule>
  </conditionalFormatting>
  <conditionalFormatting sqref="K43:N43 P43:Q43 V43">
    <cfRule type="cellIs" priority="5" dxfId="0" operator="equal" stopIfTrue="1">
      <formula>0</formula>
    </cfRule>
  </conditionalFormatting>
  <conditionalFormatting sqref="J43">
    <cfRule type="cellIs" priority="3" dxfId="0" operator="equal" stopIfTrue="1">
      <formula>0</formula>
    </cfRule>
  </conditionalFormatting>
  <conditionalFormatting sqref="O43">
    <cfRule type="cellIs" priority="2" dxfId="0" operator="equal" stopIfTrue="1">
      <formula>0</formula>
    </cfRule>
  </conditionalFormatting>
  <conditionalFormatting sqref="Q26">
    <cfRule type="cellIs" priority="1" dxfId="0" operator="equal" stopIfTrue="1">
      <formula>0</formula>
    </cfRule>
  </conditionalFormatting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65" r:id="rId1"/>
  <rowBreaks count="1" manualBreakCount="1">
    <brk id="4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91"/>
  <sheetViews>
    <sheetView view="pageBreakPreview" zoomScaleSheetLayoutView="100" zoomScalePageLayoutView="0" workbookViewId="0" topLeftCell="A1">
      <selection activeCell="O20" sqref="O20:O22"/>
    </sheetView>
  </sheetViews>
  <sheetFormatPr defaultColWidth="9.140625" defaultRowHeight="12.75" outlineLevelRow="1"/>
  <cols>
    <col min="1" max="1" width="15.140625" style="2" customWidth="1"/>
    <col min="2" max="2" width="27.140625" style="2" customWidth="1"/>
    <col min="3" max="3" width="6.8515625" style="167" customWidth="1"/>
    <col min="4" max="5" width="5.28125" style="167" customWidth="1"/>
    <col min="6" max="6" width="6.140625" style="2" customWidth="1"/>
    <col min="7" max="7" width="5.7109375" style="2" customWidth="1"/>
    <col min="8" max="10" width="4.8515625" style="2" customWidth="1"/>
    <col min="11" max="11" width="4.28125" style="2" customWidth="1"/>
    <col min="12" max="12" width="6.140625" style="2" customWidth="1"/>
    <col min="13" max="13" width="7.8515625" style="2" customWidth="1"/>
    <col min="14" max="14" width="5.140625" style="2" customWidth="1"/>
    <col min="15" max="15" width="5.7109375" style="2" customWidth="1"/>
    <col min="16" max="16" width="6.57421875" style="2" customWidth="1"/>
    <col min="17" max="17" width="5.7109375" style="2" customWidth="1"/>
    <col min="18" max="19" width="5.003906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10.140625" style="157" bestFit="1" customWidth="1"/>
    <col min="24" max="24" width="12.421875" style="155" customWidth="1"/>
    <col min="25" max="16384" width="9.140625" style="2" customWidth="1"/>
  </cols>
  <sheetData>
    <row r="1" spans="1:24" s="106" customFormat="1" ht="17.25" customHeight="1">
      <c r="A1" s="135"/>
      <c r="B1" s="110"/>
      <c r="C1" s="136"/>
      <c r="D1" s="136"/>
      <c r="E1" s="136"/>
      <c r="F1" s="110"/>
      <c r="G1" s="110"/>
      <c r="H1" s="137"/>
      <c r="I1" s="137"/>
      <c r="K1" s="346" t="s">
        <v>21</v>
      </c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138"/>
      <c r="X1" s="139"/>
    </row>
    <row r="2" spans="1:24" s="106" customFormat="1" ht="17.25" customHeight="1">
      <c r="A2" s="135"/>
      <c r="B2" s="110"/>
      <c r="C2" s="136"/>
      <c r="D2" s="136"/>
      <c r="E2" s="136"/>
      <c r="F2" s="110"/>
      <c r="G2" s="110"/>
      <c r="H2" s="137"/>
      <c r="I2" s="137"/>
      <c r="K2" s="347" t="s">
        <v>306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38"/>
      <c r="X2" s="139"/>
    </row>
    <row r="3" spans="1:24" s="106" customFormat="1" ht="17.25" customHeight="1">
      <c r="A3" s="135"/>
      <c r="B3" s="110"/>
      <c r="C3" s="136"/>
      <c r="D3" s="136"/>
      <c r="E3" s="136"/>
      <c r="F3" s="110"/>
      <c r="G3" s="110"/>
      <c r="H3" s="137"/>
      <c r="I3" s="137"/>
      <c r="K3" s="347" t="s">
        <v>22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198"/>
      <c r="X3" s="139"/>
    </row>
    <row r="4" spans="1:24" s="106" customFormat="1" ht="17.25" customHeight="1">
      <c r="A4" s="135"/>
      <c r="B4" s="110"/>
      <c r="C4" s="136"/>
      <c r="D4" s="136"/>
      <c r="E4" s="136"/>
      <c r="F4" s="110"/>
      <c r="G4" s="110"/>
      <c r="H4" s="137"/>
      <c r="I4" s="137"/>
      <c r="K4" s="347" t="s">
        <v>23</v>
      </c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138"/>
      <c r="X4" s="139"/>
    </row>
    <row r="5" spans="1:24" s="106" customFormat="1" ht="17.25" customHeight="1">
      <c r="A5" s="135"/>
      <c r="B5" s="110"/>
      <c r="C5" s="136"/>
      <c r="D5" s="136"/>
      <c r="E5" s="136"/>
      <c r="F5" s="110"/>
      <c r="G5" s="110"/>
      <c r="H5" s="137"/>
      <c r="I5" s="137"/>
      <c r="K5" s="347" t="s">
        <v>307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138"/>
      <c r="X5" s="139"/>
    </row>
    <row r="6" spans="1:24" s="106" customFormat="1" ht="17.25" customHeight="1">
      <c r="A6" s="135"/>
      <c r="B6" s="110"/>
      <c r="C6" s="136"/>
      <c r="D6" s="136"/>
      <c r="E6" s="136"/>
      <c r="F6" s="110"/>
      <c r="G6" s="110"/>
      <c r="H6" s="137"/>
      <c r="I6" s="137"/>
      <c r="K6" s="331" t="s">
        <v>308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138"/>
      <c r="X6" s="139"/>
    </row>
    <row r="7" spans="1:24" s="106" customFormat="1" ht="15" customHeight="1">
      <c r="A7" s="135"/>
      <c r="B7" s="110"/>
      <c r="C7" s="136"/>
      <c r="D7" s="136"/>
      <c r="E7" s="136"/>
      <c r="F7" s="110"/>
      <c r="G7" s="110"/>
      <c r="H7" s="137"/>
      <c r="I7" s="137"/>
      <c r="K7" s="347" t="s">
        <v>309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138"/>
      <c r="X7" s="139"/>
    </row>
    <row r="8" spans="3:24" s="106" customFormat="1" ht="15" customHeight="1">
      <c r="C8" s="140"/>
      <c r="D8" s="140"/>
      <c r="E8" s="140"/>
      <c r="W8" s="138"/>
      <c r="X8" s="139"/>
    </row>
    <row r="9" spans="1:27" s="106" customFormat="1" ht="20.25" customHeight="1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138"/>
      <c r="X9" s="139"/>
      <c r="Y9" s="141"/>
      <c r="Z9" s="141"/>
      <c r="AA9" s="141"/>
    </row>
    <row r="10" spans="1:27" s="143" customFormat="1" ht="15" customHeight="1" thickBot="1">
      <c r="A10" s="94"/>
      <c r="B10" s="94"/>
      <c r="C10" s="142"/>
      <c r="D10" s="142"/>
      <c r="E10" s="142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31"/>
      <c r="X10" s="134"/>
      <c r="Y10" s="127"/>
      <c r="Z10" s="127"/>
      <c r="AA10" s="127"/>
    </row>
    <row r="11" spans="1:27" s="143" customFormat="1" ht="16.5" customHeight="1" thickBot="1">
      <c r="A11" s="349" t="s">
        <v>1</v>
      </c>
      <c r="B11" s="349"/>
      <c r="C11" s="350" t="s">
        <v>195</v>
      </c>
      <c r="D11" s="350"/>
      <c r="E11" s="350"/>
      <c r="F11" s="141"/>
      <c r="G11" s="141"/>
      <c r="H11" s="141"/>
      <c r="I11" s="193"/>
      <c r="J11" s="193"/>
      <c r="K11" s="193"/>
      <c r="L11" s="193"/>
      <c r="M11" s="106"/>
      <c r="N11" s="106"/>
      <c r="O11" s="351" t="s">
        <v>164</v>
      </c>
      <c r="P11" s="352"/>
      <c r="Q11" s="353" t="s">
        <v>2</v>
      </c>
      <c r="R11" s="354"/>
      <c r="S11" s="354"/>
      <c r="T11" s="355"/>
      <c r="U11" s="356" t="s">
        <v>65</v>
      </c>
      <c r="V11" s="352"/>
      <c r="W11" s="131"/>
      <c r="X11" s="134"/>
      <c r="Y11" s="127"/>
      <c r="Z11" s="127"/>
      <c r="AA11" s="127"/>
    </row>
    <row r="12" spans="1:27" s="143" customFormat="1" ht="16.5" customHeight="1">
      <c r="A12" s="349" t="s">
        <v>95</v>
      </c>
      <c r="B12" s="349"/>
      <c r="C12" s="357" t="s">
        <v>142</v>
      </c>
      <c r="D12" s="357"/>
      <c r="E12" s="357"/>
      <c r="F12" s="357"/>
      <c r="G12" s="357"/>
      <c r="H12" s="357"/>
      <c r="I12" s="193"/>
      <c r="J12" s="193"/>
      <c r="K12" s="193"/>
      <c r="L12" s="193"/>
      <c r="M12" s="106"/>
      <c r="N12" s="106"/>
      <c r="O12" s="358" t="s">
        <v>191</v>
      </c>
      <c r="P12" s="359"/>
      <c r="Q12" s="360">
        <v>25</v>
      </c>
      <c r="R12" s="361"/>
      <c r="S12" s="361"/>
      <c r="T12" s="362"/>
      <c r="U12" s="144"/>
      <c r="V12" s="145"/>
      <c r="W12" s="131"/>
      <c r="X12" s="134"/>
      <c r="Y12" s="127"/>
      <c r="Z12" s="127"/>
      <c r="AA12" s="127"/>
    </row>
    <row r="13" spans="1:24" s="143" customFormat="1" ht="16.5" customHeight="1">
      <c r="A13" s="349" t="s">
        <v>96</v>
      </c>
      <c r="B13" s="349"/>
      <c r="C13" s="350" t="s">
        <v>181</v>
      </c>
      <c r="D13" s="350"/>
      <c r="E13" s="350"/>
      <c r="F13" s="350"/>
      <c r="G13" s="350"/>
      <c r="H13" s="350"/>
      <c r="I13" s="350"/>
      <c r="J13" s="350"/>
      <c r="K13" s="350"/>
      <c r="L13" s="193"/>
      <c r="M13" s="106"/>
      <c r="N13" s="106"/>
      <c r="O13" s="363" t="s">
        <v>192</v>
      </c>
      <c r="P13" s="364"/>
      <c r="Q13" s="365">
        <v>25</v>
      </c>
      <c r="R13" s="366"/>
      <c r="S13" s="366"/>
      <c r="T13" s="367"/>
      <c r="U13" s="146"/>
      <c r="V13" s="147"/>
      <c r="W13" s="131"/>
      <c r="X13" s="134"/>
    </row>
    <row r="14" spans="1:24" s="143" customFormat="1" ht="16.5" customHeight="1">
      <c r="A14" s="349" t="s">
        <v>28</v>
      </c>
      <c r="B14" s="349"/>
      <c r="C14" s="195" t="s">
        <v>190</v>
      </c>
      <c r="D14" s="195"/>
      <c r="E14" s="195"/>
      <c r="F14" s="195"/>
      <c r="G14" s="195"/>
      <c r="H14" s="195"/>
      <c r="I14" s="195"/>
      <c r="J14" s="195"/>
      <c r="K14" s="195"/>
      <c r="L14" s="193"/>
      <c r="M14" s="106"/>
      <c r="N14" s="106"/>
      <c r="O14" s="363"/>
      <c r="P14" s="364"/>
      <c r="Q14" s="365"/>
      <c r="R14" s="366"/>
      <c r="S14" s="366"/>
      <c r="T14" s="367"/>
      <c r="U14" s="146"/>
      <c r="V14" s="147"/>
      <c r="W14" s="131"/>
      <c r="X14" s="134"/>
    </row>
    <row r="15" spans="1:27" s="143" customFormat="1" ht="16.5" customHeight="1">
      <c r="A15" s="349" t="s">
        <v>3</v>
      </c>
      <c r="B15" s="349"/>
      <c r="C15" s="368">
        <v>2</v>
      </c>
      <c r="D15" s="368"/>
      <c r="E15" s="368"/>
      <c r="F15" s="141"/>
      <c r="G15" s="141"/>
      <c r="H15" s="141"/>
      <c r="I15" s="193"/>
      <c r="J15" s="193"/>
      <c r="K15" s="193"/>
      <c r="L15" s="193"/>
      <c r="M15" s="106"/>
      <c r="N15" s="106"/>
      <c r="O15" s="363"/>
      <c r="P15" s="364"/>
      <c r="Q15" s="430"/>
      <c r="R15" s="431"/>
      <c r="S15" s="431"/>
      <c r="T15" s="432"/>
      <c r="U15" s="148"/>
      <c r="V15" s="149"/>
      <c r="W15" s="131"/>
      <c r="X15" s="134"/>
      <c r="Y15" s="127"/>
      <c r="Z15" s="127"/>
      <c r="AA15" s="127"/>
    </row>
    <row r="16" spans="1:27" s="143" customFormat="1" ht="16.5" customHeight="1" thickBot="1">
      <c r="A16" s="349" t="s">
        <v>4</v>
      </c>
      <c r="B16" s="349"/>
      <c r="C16" s="374" t="s">
        <v>54</v>
      </c>
      <c r="D16" s="374"/>
      <c r="E16" s="374"/>
      <c r="F16" s="141"/>
      <c r="G16" s="141"/>
      <c r="H16" s="141"/>
      <c r="I16" s="193"/>
      <c r="J16" s="193"/>
      <c r="K16" s="193"/>
      <c r="L16" s="193"/>
      <c r="M16" s="106"/>
      <c r="N16" s="106"/>
      <c r="O16" s="369"/>
      <c r="P16" s="370"/>
      <c r="Q16" s="371">
        <f>Q12+Q13+Q14+Q15</f>
        <v>50</v>
      </c>
      <c r="R16" s="372"/>
      <c r="S16" s="372"/>
      <c r="T16" s="373"/>
      <c r="U16" s="150"/>
      <c r="V16" s="151"/>
      <c r="W16" s="131"/>
      <c r="X16" s="134"/>
      <c r="Y16" s="127"/>
      <c r="Z16" s="127"/>
      <c r="AA16" s="127"/>
    </row>
    <row r="17" spans="1:27" s="143" customFormat="1" ht="16.5" customHeight="1" thickBot="1">
      <c r="A17" s="349" t="s">
        <v>5</v>
      </c>
      <c r="B17" s="349"/>
      <c r="C17" s="374" t="s">
        <v>6</v>
      </c>
      <c r="D17" s="374"/>
      <c r="E17" s="374"/>
      <c r="F17" s="141"/>
      <c r="G17" s="141"/>
      <c r="H17" s="141"/>
      <c r="I17" s="193"/>
      <c r="J17" s="193"/>
      <c r="K17" s="193"/>
      <c r="L17" s="193"/>
      <c r="M17" s="137"/>
      <c r="N17" s="106"/>
      <c r="O17" s="375" t="s">
        <v>53</v>
      </c>
      <c r="P17" s="376"/>
      <c r="Q17" s="376"/>
      <c r="R17" s="376"/>
      <c r="S17" s="376"/>
      <c r="T17" s="376"/>
      <c r="U17" s="376"/>
      <c r="V17" s="377"/>
      <c r="W17" s="131"/>
      <c r="X17" s="134"/>
      <c r="Y17" s="127"/>
      <c r="Z17" s="127"/>
      <c r="AA17" s="127"/>
    </row>
    <row r="18" spans="1:27" s="143" customFormat="1" ht="20.25" customHeight="1" thickBot="1">
      <c r="A18" s="201"/>
      <c r="B18" s="201"/>
      <c r="C18" s="142"/>
      <c r="D18" s="142"/>
      <c r="E18" s="142"/>
      <c r="F18" s="127"/>
      <c r="G18" s="127"/>
      <c r="H18" s="127"/>
      <c r="I18" s="152"/>
      <c r="J18" s="152"/>
      <c r="K18" s="152"/>
      <c r="L18" s="152"/>
      <c r="M18" s="153"/>
      <c r="P18" s="199"/>
      <c r="Q18" s="199"/>
      <c r="R18" s="199"/>
      <c r="S18" s="199"/>
      <c r="T18" s="199"/>
      <c r="U18" s="199"/>
      <c r="V18" s="199"/>
      <c r="W18" s="154"/>
      <c r="X18" s="134"/>
      <c r="Y18" s="127"/>
      <c r="Z18" s="127"/>
      <c r="AA18" s="127"/>
    </row>
    <row r="19" spans="1:27" s="3" customFormat="1" ht="15.75">
      <c r="A19" s="378" t="s">
        <v>7</v>
      </c>
      <c r="B19" s="381" t="s">
        <v>8</v>
      </c>
      <c r="C19" s="384" t="s">
        <v>29</v>
      </c>
      <c r="D19" s="384"/>
      <c r="E19" s="384"/>
      <c r="F19" s="384"/>
      <c r="G19" s="384"/>
      <c r="H19" s="384"/>
      <c r="I19" s="384"/>
      <c r="J19" s="384"/>
      <c r="K19" s="384"/>
      <c r="L19" s="385"/>
      <c r="M19" s="386" t="s">
        <v>30</v>
      </c>
      <c r="N19" s="386"/>
      <c r="O19" s="386"/>
      <c r="P19" s="386"/>
      <c r="Q19" s="386"/>
      <c r="R19" s="386"/>
      <c r="S19" s="386"/>
      <c r="T19" s="386"/>
      <c r="U19" s="386"/>
      <c r="V19" s="387"/>
      <c r="W19" s="393"/>
      <c r="X19" s="155"/>
      <c r="Y19" s="127"/>
      <c r="Z19" s="127"/>
      <c r="AA19" s="127"/>
    </row>
    <row r="20" spans="1:24" s="3" customFormat="1" ht="15.75">
      <c r="A20" s="379"/>
      <c r="B20" s="382"/>
      <c r="C20" s="394" t="s">
        <v>26</v>
      </c>
      <c r="D20" s="395"/>
      <c r="E20" s="398" t="s">
        <v>9</v>
      </c>
      <c r="F20" s="401" t="s">
        <v>10</v>
      </c>
      <c r="G20" s="401"/>
      <c r="H20" s="401"/>
      <c r="I20" s="401"/>
      <c r="J20" s="401"/>
      <c r="K20" s="401"/>
      <c r="L20" s="402"/>
      <c r="M20" s="394" t="s">
        <v>26</v>
      </c>
      <c r="N20" s="395"/>
      <c r="O20" s="403" t="s">
        <v>9</v>
      </c>
      <c r="P20" s="401" t="s">
        <v>10</v>
      </c>
      <c r="Q20" s="401"/>
      <c r="R20" s="401"/>
      <c r="S20" s="401"/>
      <c r="T20" s="401"/>
      <c r="U20" s="401"/>
      <c r="V20" s="406"/>
      <c r="W20" s="393"/>
      <c r="X20" s="155"/>
    </row>
    <row r="21" spans="1:24" s="3" customFormat="1" ht="15.75">
      <c r="A21" s="379"/>
      <c r="B21" s="382"/>
      <c r="C21" s="396"/>
      <c r="D21" s="397"/>
      <c r="E21" s="399"/>
      <c r="F21" s="388" t="s">
        <v>11</v>
      </c>
      <c r="G21" s="390" t="s">
        <v>12</v>
      </c>
      <c r="H21" s="390"/>
      <c r="I21" s="390"/>
      <c r="J21" s="390"/>
      <c r="K21" s="390"/>
      <c r="L21" s="407" t="s">
        <v>13</v>
      </c>
      <c r="M21" s="396"/>
      <c r="N21" s="397"/>
      <c r="O21" s="404"/>
      <c r="P21" s="388" t="s">
        <v>11</v>
      </c>
      <c r="Q21" s="390" t="s">
        <v>12</v>
      </c>
      <c r="R21" s="390"/>
      <c r="S21" s="390"/>
      <c r="T21" s="390"/>
      <c r="U21" s="390"/>
      <c r="V21" s="391" t="s">
        <v>13</v>
      </c>
      <c r="W21" s="393"/>
      <c r="X21" s="155"/>
    </row>
    <row r="22" spans="1:24" s="3" customFormat="1" ht="157.5" customHeight="1" thickBot="1">
      <c r="A22" s="380"/>
      <c r="B22" s="383"/>
      <c r="C22" s="209" t="s">
        <v>27</v>
      </c>
      <c r="D22" s="209" t="s">
        <v>25</v>
      </c>
      <c r="E22" s="400"/>
      <c r="F22" s="389"/>
      <c r="G22" s="209" t="s">
        <v>14</v>
      </c>
      <c r="H22" s="209" t="s">
        <v>15</v>
      </c>
      <c r="I22" s="209" t="s">
        <v>16</v>
      </c>
      <c r="J22" s="209" t="s">
        <v>17</v>
      </c>
      <c r="K22" s="156" t="s">
        <v>18</v>
      </c>
      <c r="L22" s="408"/>
      <c r="M22" s="209" t="s">
        <v>27</v>
      </c>
      <c r="N22" s="209" t="s">
        <v>25</v>
      </c>
      <c r="O22" s="405"/>
      <c r="P22" s="389"/>
      <c r="Q22" s="209" t="s">
        <v>14</v>
      </c>
      <c r="R22" s="209" t="s">
        <v>15</v>
      </c>
      <c r="S22" s="209" t="s">
        <v>16</v>
      </c>
      <c r="T22" s="209" t="s">
        <v>17</v>
      </c>
      <c r="U22" s="156" t="s">
        <v>18</v>
      </c>
      <c r="V22" s="392"/>
      <c r="W22" s="393"/>
      <c r="X22" s="155"/>
    </row>
    <row r="23" spans="1:24" s="3" customFormat="1" ht="16.5" thickBot="1">
      <c r="A23" s="35" t="s">
        <v>31</v>
      </c>
      <c r="B23" s="36" t="s">
        <v>32</v>
      </c>
      <c r="C23" s="36" t="s">
        <v>33</v>
      </c>
      <c r="D23" s="36" t="s">
        <v>34</v>
      </c>
      <c r="E23" s="36" t="s">
        <v>35</v>
      </c>
      <c r="F23" s="36" t="s">
        <v>36</v>
      </c>
      <c r="G23" s="36" t="s">
        <v>37</v>
      </c>
      <c r="H23" s="36" t="s">
        <v>38</v>
      </c>
      <c r="I23" s="36" t="s">
        <v>39</v>
      </c>
      <c r="J23" s="36" t="s">
        <v>40</v>
      </c>
      <c r="K23" s="36" t="s">
        <v>41</v>
      </c>
      <c r="L23" s="83" t="s">
        <v>42</v>
      </c>
      <c r="M23" s="36" t="s">
        <v>43</v>
      </c>
      <c r="N23" s="36" t="s">
        <v>44</v>
      </c>
      <c r="O23" s="84" t="s">
        <v>45</v>
      </c>
      <c r="P23" s="36" t="s">
        <v>46</v>
      </c>
      <c r="Q23" s="36" t="s">
        <v>47</v>
      </c>
      <c r="R23" s="36" t="s">
        <v>48</v>
      </c>
      <c r="S23" s="36" t="s">
        <v>49</v>
      </c>
      <c r="T23" s="36" t="s">
        <v>50</v>
      </c>
      <c r="U23" s="36" t="s">
        <v>51</v>
      </c>
      <c r="V23" s="85" t="s">
        <v>52</v>
      </c>
      <c r="W23" s="157"/>
      <c r="X23" s="155"/>
    </row>
    <row r="24" spans="1:24" s="80" customFormat="1" ht="23.25" customHeight="1">
      <c r="A24" s="409" t="s">
        <v>139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1"/>
      <c r="W24" s="81"/>
      <c r="X24" s="132"/>
    </row>
    <row r="25" spans="1:24" s="80" customFormat="1" ht="22.5" customHeight="1">
      <c r="A25" s="412" t="s">
        <v>72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4"/>
      <c r="W25" s="81"/>
      <c r="X25" s="132"/>
    </row>
    <row r="26" spans="1:24" s="81" customFormat="1" ht="15.75" customHeight="1">
      <c r="A26" s="182" t="s">
        <v>119</v>
      </c>
      <c r="B26" s="96" t="s">
        <v>120</v>
      </c>
      <c r="C26" s="87" t="s">
        <v>74</v>
      </c>
      <c r="D26" s="5"/>
      <c r="E26" s="18">
        <f>F26/30</f>
        <v>2</v>
      </c>
      <c r="F26" s="203">
        <v>60</v>
      </c>
      <c r="G26" s="9">
        <f>H26+I26+J26+K26</f>
        <v>30</v>
      </c>
      <c r="H26" s="7"/>
      <c r="I26" s="7"/>
      <c r="J26" s="7">
        <v>28</v>
      </c>
      <c r="K26" s="187">
        <v>2</v>
      </c>
      <c r="L26" s="40">
        <f>F26-G26</f>
        <v>30</v>
      </c>
      <c r="M26" s="41" t="s">
        <v>74</v>
      </c>
      <c r="N26" s="42"/>
      <c r="O26" s="18">
        <f>P26/30</f>
        <v>2</v>
      </c>
      <c r="P26" s="13">
        <v>60</v>
      </c>
      <c r="Q26" s="13">
        <f>R26+S26+T26+U26</f>
        <v>40</v>
      </c>
      <c r="R26" s="13"/>
      <c r="S26" s="13"/>
      <c r="T26" s="13">
        <v>36</v>
      </c>
      <c r="U26" s="43">
        <v>4</v>
      </c>
      <c r="V26" s="44">
        <f>P26-Q26</f>
        <v>20</v>
      </c>
      <c r="X26" s="133"/>
    </row>
    <row r="27" spans="1:24" s="212" customFormat="1" ht="31.5">
      <c r="A27" s="191" t="s">
        <v>148</v>
      </c>
      <c r="B27" s="96" t="s">
        <v>103</v>
      </c>
      <c r="C27" s="87" t="s">
        <v>74</v>
      </c>
      <c r="D27" s="68"/>
      <c r="E27" s="18">
        <f>F27/30</f>
        <v>2</v>
      </c>
      <c r="F27" s="202">
        <v>60</v>
      </c>
      <c r="G27" s="50">
        <f>H27+I27+J27+K27</f>
        <v>30</v>
      </c>
      <c r="H27" s="7">
        <v>2</v>
      </c>
      <c r="I27" s="211"/>
      <c r="J27" s="7">
        <v>24</v>
      </c>
      <c r="K27" s="187">
        <v>4</v>
      </c>
      <c r="L27" s="40">
        <f>F27-G27</f>
        <v>30</v>
      </c>
      <c r="M27" s="41"/>
      <c r="N27" s="42"/>
      <c r="O27" s="18"/>
      <c r="P27" s="13"/>
      <c r="Q27" s="13"/>
      <c r="R27" s="13"/>
      <c r="S27" s="13"/>
      <c r="T27" s="13"/>
      <c r="U27" s="43"/>
      <c r="V27" s="44"/>
      <c r="W27" s="213" t="s">
        <v>296</v>
      </c>
      <c r="X27" s="213"/>
    </row>
    <row r="28" spans="1:24" s="81" customFormat="1" ht="15.75" hidden="1" outlineLevel="1">
      <c r="A28" s="182"/>
      <c r="B28" s="96"/>
      <c r="C28" s="87"/>
      <c r="D28" s="5"/>
      <c r="E28" s="18"/>
      <c r="F28" s="203"/>
      <c r="G28" s="9"/>
      <c r="H28" s="7"/>
      <c r="I28" s="7"/>
      <c r="J28" s="7"/>
      <c r="K28" s="187"/>
      <c r="L28" s="40"/>
      <c r="M28" s="41"/>
      <c r="N28" s="42"/>
      <c r="O28" s="18"/>
      <c r="P28" s="13"/>
      <c r="Q28" s="13"/>
      <c r="R28" s="13"/>
      <c r="S28" s="13"/>
      <c r="T28" s="13"/>
      <c r="U28" s="43"/>
      <c r="V28" s="44"/>
      <c r="X28" s="133"/>
    </row>
    <row r="29" spans="1:24" s="81" customFormat="1" ht="15.75" hidden="1" outlineLevel="1">
      <c r="A29" s="182"/>
      <c r="B29" s="96"/>
      <c r="C29" s="4"/>
      <c r="D29" s="5"/>
      <c r="E29" s="18">
        <f>F29/30</f>
        <v>0</v>
      </c>
      <c r="F29" s="114"/>
      <c r="G29" s="9">
        <f>H29+I29+J29+K29</f>
        <v>0</v>
      </c>
      <c r="H29" s="38"/>
      <c r="I29" s="39"/>
      <c r="J29" s="7"/>
      <c r="K29" s="37"/>
      <c r="L29" s="40">
        <f>F29-G29</f>
        <v>0</v>
      </c>
      <c r="M29" s="41"/>
      <c r="N29" s="42"/>
      <c r="O29" s="18">
        <f>P29/30</f>
        <v>0</v>
      </c>
      <c r="P29" s="13"/>
      <c r="Q29" s="13">
        <f>R29+S29+T29+U29</f>
        <v>0</v>
      </c>
      <c r="R29" s="13"/>
      <c r="S29" s="13"/>
      <c r="T29" s="13"/>
      <c r="U29" s="43"/>
      <c r="V29" s="44">
        <f>P29-Q29</f>
        <v>0</v>
      </c>
      <c r="X29" s="133"/>
    </row>
    <row r="30" spans="1:24" s="81" customFormat="1" ht="13.5" customHeight="1" hidden="1" outlineLevel="1">
      <c r="A30" s="182"/>
      <c r="B30" s="123"/>
      <c r="C30" s="4"/>
      <c r="D30" s="5"/>
      <c r="E30" s="18">
        <f>F30/30</f>
        <v>0</v>
      </c>
      <c r="F30" s="114"/>
      <c r="G30" s="9">
        <f>H30+I30+J30+K30</f>
        <v>0</v>
      </c>
      <c r="H30" s="38"/>
      <c r="I30" s="39"/>
      <c r="J30" s="7"/>
      <c r="K30" s="37"/>
      <c r="L30" s="40">
        <f>F30-G30</f>
        <v>0</v>
      </c>
      <c r="M30" s="41"/>
      <c r="N30" s="42"/>
      <c r="O30" s="18">
        <f>P30/30</f>
        <v>0</v>
      </c>
      <c r="P30" s="13"/>
      <c r="Q30" s="13">
        <f>R30+S30+T30+U30</f>
        <v>0</v>
      </c>
      <c r="R30" s="13"/>
      <c r="S30" s="13"/>
      <c r="T30" s="13"/>
      <c r="U30" s="43"/>
      <c r="V30" s="44">
        <f>P30-Q30</f>
        <v>0</v>
      </c>
      <c r="X30" s="133"/>
    </row>
    <row r="31" spans="1:24" s="212" customFormat="1" ht="15.75" hidden="1" outlineLevel="1">
      <c r="A31" s="182"/>
      <c r="B31" s="96"/>
      <c r="C31" s="4"/>
      <c r="D31" s="5"/>
      <c r="E31" s="18">
        <f>F31/30</f>
        <v>0</v>
      </c>
      <c r="F31" s="114"/>
      <c r="G31" s="9">
        <f>H31+I31+J31+K31</f>
        <v>0</v>
      </c>
      <c r="H31" s="38"/>
      <c r="I31" s="39"/>
      <c r="J31" s="7"/>
      <c r="K31" s="37"/>
      <c r="L31" s="40">
        <f>F31-G31</f>
        <v>0</v>
      </c>
      <c r="M31" s="41"/>
      <c r="N31" s="42"/>
      <c r="O31" s="18">
        <f>P31/30</f>
        <v>0</v>
      </c>
      <c r="P31" s="114"/>
      <c r="Q31" s="13">
        <f>R31+S31+T31+U31</f>
        <v>0</v>
      </c>
      <c r="R31" s="13"/>
      <c r="S31" s="13"/>
      <c r="T31" s="13"/>
      <c r="U31" s="43"/>
      <c r="V31" s="44">
        <f>P31-Q31</f>
        <v>0</v>
      </c>
      <c r="X31" s="213"/>
    </row>
    <row r="32" spans="1:24" s="81" customFormat="1" ht="15.75" hidden="1" outlineLevel="1">
      <c r="A32" s="182"/>
      <c r="B32" s="107"/>
      <c r="C32" s="4"/>
      <c r="D32" s="5"/>
      <c r="E32" s="18">
        <f>F32/30</f>
        <v>0</v>
      </c>
      <c r="F32" s="7"/>
      <c r="G32" s="9">
        <f>H32+I32+J32+K32</f>
        <v>0</v>
      </c>
      <c r="H32" s="38"/>
      <c r="I32" s="39"/>
      <c r="J32" s="7"/>
      <c r="K32" s="37"/>
      <c r="L32" s="40">
        <f>F32-G32</f>
        <v>0</v>
      </c>
      <c r="M32" s="4"/>
      <c r="N32" s="5"/>
      <c r="O32" s="18">
        <f>P32/30</f>
        <v>0</v>
      </c>
      <c r="P32" s="7"/>
      <c r="Q32" s="9">
        <f>R32+S32+T32+U32</f>
        <v>0</v>
      </c>
      <c r="R32" s="38"/>
      <c r="S32" s="39"/>
      <c r="T32" s="7"/>
      <c r="U32" s="37"/>
      <c r="V32" s="208">
        <f>P32-Q32</f>
        <v>0</v>
      </c>
      <c r="X32" s="133"/>
    </row>
    <row r="33" spans="1:24" s="81" customFormat="1" ht="15.75" hidden="1" outlineLevel="1">
      <c r="A33" s="182"/>
      <c r="B33" s="96"/>
      <c r="C33" s="4"/>
      <c r="D33" s="5"/>
      <c r="E33" s="18">
        <f>F33/30</f>
        <v>0</v>
      </c>
      <c r="F33" s="114"/>
      <c r="G33" s="9">
        <f>H33+I33+J33+K33</f>
        <v>0</v>
      </c>
      <c r="H33" s="38"/>
      <c r="I33" s="39"/>
      <c r="J33" s="7"/>
      <c r="K33" s="37"/>
      <c r="L33" s="40">
        <f>F33-G33</f>
        <v>0</v>
      </c>
      <c r="M33" s="4"/>
      <c r="N33" s="5"/>
      <c r="O33" s="18">
        <f>P33/30</f>
        <v>0</v>
      </c>
      <c r="P33" s="114"/>
      <c r="Q33" s="9">
        <f>R33+S33+T33+U33</f>
        <v>0</v>
      </c>
      <c r="R33" s="38"/>
      <c r="S33" s="39"/>
      <c r="T33" s="7"/>
      <c r="U33" s="37"/>
      <c r="V33" s="208">
        <f>P33-Q33</f>
        <v>0</v>
      </c>
      <c r="X33" s="133"/>
    </row>
    <row r="34" spans="1:24" s="81" customFormat="1" ht="15.75" collapsed="1">
      <c r="A34" s="45"/>
      <c r="B34" s="46" t="s">
        <v>76</v>
      </c>
      <c r="C34" s="17"/>
      <c r="D34" s="17"/>
      <c r="E34" s="18">
        <f aca="true" t="shared" si="0" ref="E34:L34">SUM(E26:E33)</f>
        <v>4</v>
      </c>
      <c r="F34" s="19">
        <f t="shared" si="0"/>
        <v>120</v>
      </c>
      <c r="G34" s="113">
        <f t="shared" si="0"/>
        <v>60</v>
      </c>
      <c r="H34" s="19">
        <f t="shared" si="0"/>
        <v>2</v>
      </c>
      <c r="I34" s="19">
        <f t="shared" si="0"/>
        <v>0</v>
      </c>
      <c r="J34" s="19">
        <f t="shared" si="0"/>
        <v>52</v>
      </c>
      <c r="K34" s="19">
        <f t="shared" si="0"/>
        <v>6</v>
      </c>
      <c r="L34" s="20">
        <f t="shared" si="0"/>
        <v>60</v>
      </c>
      <c r="M34" s="17"/>
      <c r="N34" s="17"/>
      <c r="O34" s="18">
        <f aca="true" t="shared" si="1" ref="O34:V34">SUM(O26:O33)</f>
        <v>2</v>
      </c>
      <c r="P34" s="19">
        <f t="shared" si="1"/>
        <v>60</v>
      </c>
      <c r="Q34" s="19">
        <f t="shared" si="1"/>
        <v>40</v>
      </c>
      <c r="R34" s="19">
        <f t="shared" si="1"/>
        <v>0</v>
      </c>
      <c r="S34" s="19">
        <f t="shared" si="1"/>
        <v>0</v>
      </c>
      <c r="T34" s="19">
        <f t="shared" si="1"/>
        <v>36</v>
      </c>
      <c r="U34" s="19">
        <f t="shared" si="1"/>
        <v>4</v>
      </c>
      <c r="V34" s="49">
        <f t="shared" si="1"/>
        <v>20</v>
      </c>
      <c r="X34" s="133"/>
    </row>
    <row r="35" spans="1:24" s="80" customFormat="1" ht="22.5" customHeight="1">
      <c r="A35" s="412" t="s">
        <v>121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4"/>
      <c r="W35" s="81"/>
      <c r="X35" s="132"/>
    </row>
    <row r="36" spans="1:24" s="81" customFormat="1" ht="15.75">
      <c r="A36" s="192" t="s">
        <v>122</v>
      </c>
      <c r="B36" s="96" t="s">
        <v>123</v>
      </c>
      <c r="C36" s="87" t="s">
        <v>73</v>
      </c>
      <c r="D36" s="68"/>
      <c r="E36" s="72">
        <f>F36/30</f>
        <v>3</v>
      </c>
      <c r="F36" s="51">
        <v>90</v>
      </c>
      <c r="G36" s="74">
        <f>H36+I36+J36+K36</f>
        <v>30</v>
      </c>
      <c r="H36" s="88">
        <v>14</v>
      </c>
      <c r="I36" s="51">
        <v>14</v>
      </c>
      <c r="J36" s="69"/>
      <c r="K36" s="74">
        <v>2</v>
      </c>
      <c r="L36" s="40">
        <f>F36-G36</f>
        <v>60</v>
      </c>
      <c r="M36" s="41"/>
      <c r="N36" s="41"/>
      <c r="O36" s="72">
        <f>P36/30</f>
        <v>0</v>
      </c>
      <c r="P36" s="43"/>
      <c r="Q36" s="43">
        <f>R36+S36+T36+U36</f>
        <v>0</v>
      </c>
      <c r="R36" s="43"/>
      <c r="S36" s="43"/>
      <c r="T36" s="43"/>
      <c r="U36" s="43"/>
      <c r="V36" s="44">
        <f>P36-Q36</f>
        <v>0</v>
      </c>
      <c r="W36" s="213" t="s">
        <v>296</v>
      </c>
      <c r="X36" s="133"/>
    </row>
    <row r="37" spans="1:24" s="81" customFormat="1" ht="31.5">
      <c r="A37" s="192" t="s">
        <v>152</v>
      </c>
      <c r="B37" s="107" t="s">
        <v>70</v>
      </c>
      <c r="C37" s="87" t="s">
        <v>74</v>
      </c>
      <c r="D37" s="68"/>
      <c r="E37" s="72">
        <f>F37/30</f>
        <v>3</v>
      </c>
      <c r="F37" s="51">
        <v>90</v>
      </c>
      <c r="G37" s="74">
        <f>H37+I37+J37+K37</f>
        <v>30</v>
      </c>
      <c r="H37" s="54">
        <v>14</v>
      </c>
      <c r="I37" s="54">
        <v>14</v>
      </c>
      <c r="J37" s="69"/>
      <c r="K37" s="186">
        <v>2</v>
      </c>
      <c r="L37" s="40">
        <f>F37-G37</f>
        <v>60</v>
      </c>
      <c r="M37" s="41"/>
      <c r="N37" s="41"/>
      <c r="O37" s="72">
        <f>P37/30</f>
        <v>0</v>
      </c>
      <c r="P37" s="43"/>
      <c r="Q37" s="43">
        <f>R37+S37+T37+U37</f>
        <v>0</v>
      </c>
      <c r="R37" s="214"/>
      <c r="S37" s="214"/>
      <c r="T37" s="214"/>
      <c r="U37" s="215"/>
      <c r="V37" s="44">
        <f>P37-Q37</f>
        <v>0</v>
      </c>
      <c r="W37" s="213" t="s">
        <v>296</v>
      </c>
      <c r="X37" s="133"/>
    </row>
    <row r="38" spans="1:24" s="81" customFormat="1" ht="15.75">
      <c r="A38" s="192" t="s">
        <v>153</v>
      </c>
      <c r="B38" s="107" t="s">
        <v>154</v>
      </c>
      <c r="C38" s="87"/>
      <c r="D38" s="68"/>
      <c r="E38" s="72">
        <f>F38/30</f>
        <v>0</v>
      </c>
      <c r="F38" s="51"/>
      <c r="G38" s="74">
        <f>H38+I38+J38+K38</f>
        <v>0</v>
      </c>
      <c r="H38" s="88"/>
      <c r="I38" s="51"/>
      <c r="J38" s="69"/>
      <c r="K38" s="74"/>
      <c r="L38" s="40">
        <f>F38-G38</f>
        <v>0</v>
      </c>
      <c r="M38" s="41" t="s">
        <v>74</v>
      </c>
      <c r="N38" s="41"/>
      <c r="O38" s="72">
        <f>P38/30</f>
        <v>3</v>
      </c>
      <c r="P38" s="43">
        <v>90</v>
      </c>
      <c r="Q38" s="43">
        <f>R38+S38+T38+U38</f>
        <v>40</v>
      </c>
      <c r="R38" s="216">
        <v>20</v>
      </c>
      <c r="S38" s="216">
        <v>18</v>
      </c>
      <c r="T38" s="216"/>
      <c r="U38" s="187">
        <v>2</v>
      </c>
      <c r="V38" s="44">
        <f>P38-Q38</f>
        <v>50</v>
      </c>
      <c r="W38" s="213" t="s">
        <v>296</v>
      </c>
      <c r="X38" s="133"/>
    </row>
    <row r="39" spans="1:24" s="81" customFormat="1" ht="15.75">
      <c r="A39" s="192" t="s">
        <v>155</v>
      </c>
      <c r="B39" s="96" t="s">
        <v>156</v>
      </c>
      <c r="C39" s="87" t="s">
        <v>73</v>
      </c>
      <c r="D39" s="68"/>
      <c r="E39" s="72">
        <f>F39/30</f>
        <v>6</v>
      </c>
      <c r="F39" s="51">
        <v>180</v>
      </c>
      <c r="G39" s="74">
        <f>H39+I39+J39+K39</f>
        <v>60</v>
      </c>
      <c r="H39" s="88">
        <v>30</v>
      </c>
      <c r="I39" s="51">
        <v>12</v>
      </c>
      <c r="J39" s="69">
        <v>14</v>
      </c>
      <c r="K39" s="74">
        <v>4</v>
      </c>
      <c r="L39" s="40">
        <f>F39-G39</f>
        <v>120</v>
      </c>
      <c r="M39" s="41" t="s">
        <v>73</v>
      </c>
      <c r="N39" s="41"/>
      <c r="O39" s="72">
        <f>P39/30</f>
        <v>4</v>
      </c>
      <c r="P39" s="43">
        <v>120</v>
      </c>
      <c r="Q39" s="43">
        <f>R39+S39+T39+U39</f>
        <v>40</v>
      </c>
      <c r="R39" s="43">
        <v>20</v>
      </c>
      <c r="S39" s="43">
        <v>10</v>
      </c>
      <c r="T39" s="43">
        <v>8</v>
      </c>
      <c r="U39" s="43">
        <v>2</v>
      </c>
      <c r="V39" s="44">
        <f>P39-Q39</f>
        <v>80</v>
      </c>
      <c r="W39" s="213" t="s">
        <v>296</v>
      </c>
      <c r="X39" s="133"/>
    </row>
    <row r="40" spans="1:24" s="81" customFormat="1" ht="31.5">
      <c r="A40" s="182" t="s">
        <v>157</v>
      </c>
      <c r="B40" s="96" t="s">
        <v>158</v>
      </c>
      <c r="C40" s="87" t="s">
        <v>74</v>
      </c>
      <c r="D40" s="68"/>
      <c r="E40" s="72">
        <f>F40/30</f>
        <v>3</v>
      </c>
      <c r="F40" s="51">
        <v>90</v>
      </c>
      <c r="G40" s="74">
        <f>H40+I40+J40+K40</f>
        <v>30</v>
      </c>
      <c r="H40" s="88">
        <v>14</v>
      </c>
      <c r="I40" s="51">
        <v>6</v>
      </c>
      <c r="J40" s="69">
        <v>8</v>
      </c>
      <c r="K40" s="74">
        <v>2</v>
      </c>
      <c r="L40" s="40">
        <f>F40-G40</f>
        <v>60</v>
      </c>
      <c r="M40" s="41" t="s">
        <v>73</v>
      </c>
      <c r="N40" s="41"/>
      <c r="O40" s="72">
        <f>P40/30</f>
        <v>3</v>
      </c>
      <c r="P40" s="43">
        <v>90</v>
      </c>
      <c r="Q40" s="43">
        <f>R40+S40+T40+U40</f>
        <v>40</v>
      </c>
      <c r="R40" s="43">
        <v>20</v>
      </c>
      <c r="S40" s="43">
        <v>8</v>
      </c>
      <c r="T40" s="43">
        <v>10</v>
      </c>
      <c r="U40" s="43">
        <v>2</v>
      </c>
      <c r="V40" s="44">
        <f>P40-Q40</f>
        <v>50</v>
      </c>
      <c r="W40" s="213" t="s">
        <v>296</v>
      </c>
      <c r="X40" s="133"/>
    </row>
    <row r="41" spans="1:24" s="81" customFormat="1" ht="15.75">
      <c r="A41" s="45"/>
      <c r="B41" s="46" t="s">
        <v>77</v>
      </c>
      <c r="C41" s="108"/>
      <c r="D41" s="17"/>
      <c r="E41" s="18">
        <f aca="true" t="shared" si="2" ref="E41:L41">SUM(E36:E40)</f>
        <v>15</v>
      </c>
      <c r="F41" s="19">
        <f t="shared" si="2"/>
        <v>450</v>
      </c>
      <c r="G41" s="19">
        <f t="shared" si="2"/>
        <v>150</v>
      </c>
      <c r="H41" s="19">
        <f t="shared" si="2"/>
        <v>72</v>
      </c>
      <c r="I41" s="19">
        <f t="shared" si="2"/>
        <v>46</v>
      </c>
      <c r="J41" s="19">
        <f t="shared" si="2"/>
        <v>22</v>
      </c>
      <c r="K41" s="19">
        <f t="shared" si="2"/>
        <v>10</v>
      </c>
      <c r="L41" s="20">
        <f t="shared" si="2"/>
        <v>300</v>
      </c>
      <c r="M41" s="47"/>
      <c r="N41" s="48"/>
      <c r="O41" s="18">
        <f aca="true" t="shared" si="3" ref="O41:U41">SUM(O36:O40)</f>
        <v>10</v>
      </c>
      <c r="P41" s="19">
        <f t="shared" si="3"/>
        <v>300</v>
      </c>
      <c r="Q41" s="19">
        <f t="shared" si="3"/>
        <v>120</v>
      </c>
      <c r="R41" s="19">
        <f t="shared" si="3"/>
        <v>60</v>
      </c>
      <c r="S41" s="19">
        <f t="shared" si="3"/>
        <v>36</v>
      </c>
      <c r="T41" s="19">
        <f t="shared" si="3"/>
        <v>18</v>
      </c>
      <c r="U41" s="19">
        <f t="shared" si="3"/>
        <v>6</v>
      </c>
      <c r="V41" s="49">
        <f>SUM(V36:V40)</f>
        <v>180</v>
      </c>
      <c r="X41" s="133"/>
    </row>
    <row r="42" spans="1:24" s="80" customFormat="1" ht="22.5" customHeight="1">
      <c r="A42" s="412" t="s">
        <v>19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81"/>
      <c r="X42" s="132"/>
    </row>
    <row r="43" spans="1:24" s="80" customFormat="1" ht="31.5">
      <c r="A43" s="183" t="s">
        <v>124</v>
      </c>
      <c r="B43" s="96" t="s">
        <v>125</v>
      </c>
      <c r="C43" s="50" t="s">
        <v>74</v>
      </c>
      <c r="D43" s="51"/>
      <c r="E43" s="52">
        <f>F43/30</f>
        <v>2</v>
      </c>
      <c r="F43" s="53">
        <v>60</v>
      </c>
      <c r="G43" s="74">
        <f>H43+I43+J43+K43</f>
        <v>30</v>
      </c>
      <c r="H43" s="54"/>
      <c r="I43" s="55"/>
      <c r="J43" s="56">
        <v>26</v>
      </c>
      <c r="K43" s="50">
        <v>4</v>
      </c>
      <c r="L43" s="40">
        <f>F43-G43</f>
        <v>30</v>
      </c>
      <c r="M43" s="57" t="s">
        <v>74</v>
      </c>
      <c r="N43" s="41"/>
      <c r="O43" s="52">
        <f>P43/30</f>
        <v>2</v>
      </c>
      <c r="P43" s="54">
        <v>60</v>
      </c>
      <c r="Q43" s="43">
        <f>R43+S43+T43+U43</f>
        <v>40</v>
      </c>
      <c r="R43" s="217"/>
      <c r="S43" s="217"/>
      <c r="T43" s="217">
        <v>36</v>
      </c>
      <c r="U43" s="186">
        <v>4</v>
      </c>
      <c r="V43" s="44">
        <f>P43-Q43</f>
        <v>20</v>
      </c>
      <c r="W43" s="81"/>
      <c r="X43" s="132"/>
    </row>
    <row r="44" spans="1:24" s="80" customFormat="1" ht="15.75">
      <c r="A44" s="183" t="s">
        <v>159</v>
      </c>
      <c r="B44" s="96" t="s">
        <v>84</v>
      </c>
      <c r="C44" s="50"/>
      <c r="D44" s="51"/>
      <c r="E44" s="52">
        <f>F44/30</f>
        <v>0</v>
      </c>
      <c r="F44" s="53"/>
      <c r="G44" s="74">
        <f>H44+I44+J44+K44</f>
        <v>0</v>
      </c>
      <c r="H44" s="54"/>
      <c r="I44" s="55"/>
      <c r="J44" s="56"/>
      <c r="K44" s="50"/>
      <c r="L44" s="40">
        <f>F44-G44</f>
        <v>0</v>
      </c>
      <c r="M44" s="57" t="s">
        <v>73</v>
      </c>
      <c r="N44" s="41"/>
      <c r="O44" s="52">
        <f>P44/30</f>
        <v>4</v>
      </c>
      <c r="P44" s="54">
        <v>120</v>
      </c>
      <c r="Q44" s="43">
        <f>R44+S44+T44+U44</f>
        <v>60</v>
      </c>
      <c r="R44" s="217">
        <v>20</v>
      </c>
      <c r="S44" s="217">
        <v>18</v>
      </c>
      <c r="T44" s="217">
        <v>18</v>
      </c>
      <c r="U44" s="186">
        <v>4</v>
      </c>
      <c r="V44" s="44">
        <f>P44-Q44</f>
        <v>60</v>
      </c>
      <c r="W44" s="213" t="s">
        <v>296</v>
      </c>
      <c r="X44" s="132"/>
    </row>
    <row r="45" spans="1:24" s="80" customFormat="1" ht="15.75">
      <c r="A45" s="183" t="s">
        <v>160</v>
      </c>
      <c r="B45" s="123" t="s">
        <v>69</v>
      </c>
      <c r="C45" s="50" t="s">
        <v>74</v>
      </c>
      <c r="D45" s="51"/>
      <c r="E45" s="52">
        <f>F45/30</f>
        <v>3</v>
      </c>
      <c r="F45" s="53">
        <v>90</v>
      </c>
      <c r="G45" s="74">
        <f>H45+I45+J45+K45</f>
        <v>42</v>
      </c>
      <c r="H45" s="54">
        <v>14</v>
      </c>
      <c r="I45" s="55">
        <v>10</v>
      </c>
      <c r="J45" s="56">
        <v>14</v>
      </c>
      <c r="K45" s="50">
        <v>4</v>
      </c>
      <c r="L45" s="40">
        <f>F45-G45</f>
        <v>48</v>
      </c>
      <c r="M45" s="57" t="s">
        <v>73</v>
      </c>
      <c r="N45" s="41" t="s">
        <v>75</v>
      </c>
      <c r="O45" s="52">
        <f>P45/30</f>
        <v>3</v>
      </c>
      <c r="P45" s="54">
        <v>90</v>
      </c>
      <c r="Q45" s="43">
        <f>R45+S45+T45+U45</f>
        <v>48</v>
      </c>
      <c r="R45" s="70">
        <v>20</v>
      </c>
      <c r="S45" s="54">
        <v>10</v>
      </c>
      <c r="T45" s="58">
        <v>14</v>
      </c>
      <c r="U45" s="43">
        <v>4</v>
      </c>
      <c r="V45" s="44">
        <f>P45-Q45</f>
        <v>42</v>
      </c>
      <c r="W45" s="213" t="s">
        <v>296</v>
      </c>
      <c r="X45" s="132"/>
    </row>
    <row r="46" spans="1:24" s="80" customFormat="1" ht="15.75">
      <c r="A46" s="183" t="s">
        <v>161</v>
      </c>
      <c r="B46" s="123" t="s">
        <v>101</v>
      </c>
      <c r="C46" s="50"/>
      <c r="D46" s="51"/>
      <c r="E46" s="52">
        <f>F46/30</f>
        <v>0</v>
      </c>
      <c r="F46" s="53"/>
      <c r="G46" s="74">
        <f>H46+I46+J46+K46</f>
        <v>0</v>
      </c>
      <c r="H46" s="54"/>
      <c r="I46" s="55"/>
      <c r="J46" s="56"/>
      <c r="K46" s="50"/>
      <c r="L46" s="40">
        <f>F46-G46</f>
        <v>0</v>
      </c>
      <c r="M46" s="57" t="s">
        <v>74</v>
      </c>
      <c r="N46" s="41"/>
      <c r="O46" s="52">
        <f>P46/30</f>
        <v>3</v>
      </c>
      <c r="P46" s="54">
        <v>90</v>
      </c>
      <c r="Q46" s="43">
        <f>R46+S46+T46+U46</f>
        <v>54</v>
      </c>
      <c r="R46" s="70">
        <v>10</v>
      </c>
      <c r="S46" s="54">
        <v>22</v>
      </c>
      <c r="T46" s="58">
        <v>18</v>
      </c>
      <c r="U46" s="43">
        <v>4</v>
      </c>
      <c r="V46" s="44">
        <f>P46-Q46</f>
        <v>36</v>
      </c>
      <c r="W46" s="213" t="s">
        <v>296</v>
      </c>
      <c r="X46" s="132"/>
    </row>
    <row r="47" spans="1:24" s="80" customFormat="1" ht="15.75" customHeight="1">
      <c r="A47" s="183" t="s">
        <v>145</v>
      </c>
      <c r="B47" s="123" t="s">
        <v>93</v>
      </c>
      <c r="C47" s="220"/>
      <c r="D47" s="221"/>
      <c r="E47" s="222">
        <f>F47/30</f>
        <v>0</v>
      </c>
      <c r="F47" s="223"/>
      <c r="G47" s="224">
        <f>H47+I47+J47+K47</f>
        <v>0</v>
      </c>
      <c r="H47" s="221"/>
      <c r="I47" s="225"/>
      <c r="J47" s="226"/>
      <c r="K47" s="220"/>
      <c r="L47" s="227">
        <f>F47-G47</f>
        <v>0</v>
      </c>
      <c r="M47" s="228" t="s">
        <v>94</v>
      </c>
      <c r="N47" s="229"/>
      <c r="O47" s="222">
        <f>P47/30</f>
        <v>6</v>
      </c>
      <c r="P47" s="221">
        <v>180</v>
      </c>
      <c r="Q47" s="230">
        <f>R47+S47+T47+U47</f>
        <v>0</v>
      </c>
      <c r="R47" s="231"/>
      <c r="S47" s="221"/>
      <c r="T47" s="232"/>
      <c r="U47" s="230"/>
      <c r="V47" s="233">
        <f>P47-Q47</f>
        <v>180</v>
      </c>
      <c r="W47" s="81" t="s">
        <v>177</v>
      </c>
      <c r="X47" s="132"/>
    </row>
    <row r="48" spans="1:24" s="81" customFormat="1" ht="16.5" thickBot="1">
      <c r="A48" s="23"/>
      <c r="B48" s="22" t="s">
        <v>78</v>
      </c>
      <c r="C48" s="25"/>
      <c r="D48" s="25"/>
      <c r="E48" s="26">
        <f>SUM(E43:E47)</f>
        <v>5</v>
      </c>
      <c r="F48" s="27">
        <f>SUM(F43:F47)</f>
        <v>150</v>
      </c>
      <c r="G48" s="27">
        <f aca="true" t="shared" si="4" ref="G48:L48">SUM(G43:G47)</f>
        <v>72</v>
      </c>
      <c r="H48" s="27">
        <f t="shared" si="4"/>
        <v>14</v>
      </c>
      <c r="I48" s="27">
        <f t="shared" si="4"/>
        <v>10</v>
      </c>
      <c r="J48" s="27">
        <f t="shared" si="4"/>
        <v>40</v>
      </c>
      <c r="K48" s="27">
        <f t="shared" si="4"/>
        <v>8</v>
      </c>
      <c r="L48" s="27">
        <f t="shared" si="4"/>
        <v>78</v>
      </c>
      <c r="M48" s="59"/>
      <c r="N48" s="60"/>
      <c r="O48" s="26">
        <f>SUM(O43:O47)</f>
        <v>18</v>
      </c>
      <c r="P48" s="27">
        <f>SUM(P43:P47)</f>
        <v>540</v>
      </c>
      <c r="Q48" s="27">
        <f aca="true" t="shared" si="5" ref="Q48:V48">SUM(Q43:Q47)</f>
        <v>202</v>
      </c>
      <c r="R48" s="27">
        <f t="shared" si="5"/>
        <v>50</v>
      </c>
      <c r="S48" s="27">
        <f t="shared" si="5"/>
        <v>50</v>
      </c>
      <c r="T48" s="27">
        <f t="shared" si="5"/>
        <v>86</v>
      </c>
      <c r="U48" s="27">
        <f t="shared" si="5"/>
        <v>16</v>
      </c>
      <c r="V48" s="27">
        <f t="shared" si="5"/>
        <v>338</v>
      </c>
      <c r="X48" s="133"/>
    </row>
    <row r="49" spans="1:24" s="81" customFormat="1" ht="22.5" customHeight="1" thickBot="1">
      <c r="A49" s="415" t="s">
        <v>79</v>
      </c>
      <c r="B49" s="416"/>
      <c r="C49" s="62"/>
      <c r="D49" s="62"/>
      <c r="E49" s="63">
        <f aca="true" t="shared" si="6" ref="E49:L49">E48+E41+E34</f>
        <v>24</v>
      </c>
      <c r="F49" s="64">
        <f t="shared" si="6"/>
        <v>720</v>
      </c>
      <c r="G49" s="64">
        <f t="shared" si="6"/>
        <v>282</v>
      </c>
      <c r="H49" s="64">
        <f t="shared" si="6"/>
        <v>88</v>
      </c>
      <c r="I49" s="64">
        <f t="shared" si="6"/>
        <v>56</v>
      </c>
      <c r="J49" s="64">
        <f t="shared" si="6"/>
        <v>114</v>
      </c>
      <c r="K49" s="64">
        <f t="shared" si="6"/>
        <v>24</v>
      </c>
      <c r="L49" s="65">
        <f t="shared" si="6"/>
        <v>438</v>
      </c>
      <c r="M49" s="66"/>
      <c r="N49" s="62"/>
      <c r="O49" s="63">
        <f aca="true" t="shared" si="7" ref="O49:V49">O48+O41+O34</f>
        <v>30</v>
      </c>
      <c r="P49" s="64">
        <f t="shared" si="7"/>
        <v>900</v>
      </c>
      <c r="Q49" s="64">
        <f t="shared" si="7"/>
        <v>362</v>
      </c>
      <c r="R49" s="64">
        <f t="shared" si="7"/>
        <v>110</v>
      </c>
      <c r="S49" s="64">
        <f t="shared" si="7"/>
        <v>86</v>
      </c>
      <c r="T49" s="64">
        <f t="shared" si="7"/>
        <v>140</v>
      </c>
      <c r="U49" s="64">
        <f t="shared" si="7"/>
        <v>26</v>
      </c>
      <c r="V49" s="67">
        <f t="shared" si="7"/>
        <v>538</v>
      </c>
      <c r="X49" s="133"/>
    </row>
    <row r="50" spans="1:24" s="80" customFormat="1" ht="23.25" customHeight="1">
      <c r="A50" s="409" t="s">
        <v>126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1"/>
      <c r="W50" s="81"/>
      <c r="X50" s="132"/>
    </row>
    <row r="51" spans="1:24" s="80" customFormat="1" ht="22.5" customHeight="1">
      <c r="A51" s="412" t="s">
        <v>127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4"/>
      <c r="W51" s="81"/>
      <c r="X51" s="132"/>
    </row>
    <row r="52" spans="1:24" s="81" customFormat="1" ht="15.75">
      <c r="A52" s="182" t="s">
        <v>128</v>
      </c>
      <c r="B52" s="98" t="s">
        <v>129</v>
      </c>
      <c r="C52" s="70" t="s">
        <v>74</v>
      </c>
      <c r="D52" s="68"/>
      <c r="E52" s="52">
        <f>F52/30</f>
        <v>1</v>
      </c>
      <c r="F52" s="54">
        <v>30</v>
      </c>
      <c r="G52" s="69">
        <f>H52+I52+J52+K52</f>
        <v>30</v>
      </c>
      <c r="H52" s="70"/>
      <c r="I52" s="54"/>
      <c r="J52" s="70">
        <v>26</v>
      </c>
      <c r="K52" s="50">
        <v>4</v>
      </c>
      <c r="L52" s="40">
        <f>F52-G52</f>
        <v>0</v>
      </c>
      <c r="M52" s="71" t="s">
        <v>74</v>
      </c>
      <c r="N52" s="41"/>
      <c r="O52" s="52">
        <f>P52/30</f>
        <v>2</v>
      </c>
      <c r="P52" s="73">
        <v>60</v>
      </c>
      <c r="Q52" s="74">
        <f>R52+S52+T52+U52</f>
        <v>40</v>
      </c>
      <c r="R52" s="69"/>
      <c r="S52" s="77"/>
      <c r="T52" s="74">
        <v>36</v>
      </c>
      <c r="U52" s="75">
        <v>4</v>
      </c>
      <c r="V52" s="44">
        <f>P52-Q52</f>
        <v>20</v>
      </c>
      <c r="X52" s="133"/>
    </row>
    <row r="53" spans="1:24" s="81" customFormat="1" ht="15.75">
      <c r="A53" s="182" t="s">
        <v>162</v>
      </c>
      <c r="B53" s="98" t="s">
        <v>163</v>
      </c>
      <c r="C53" s="70"/>
      <c r="D53" s="68"/>
      <c r="E53" s="52">
        <f>F53/30</f>
        <v>0</v>
      </c>
      <c r="F53" s="54"/>
      <c r="G53" s="69">
        <f>H53+I53+J53+K53</f>
        <v>0</v>
      </c>
      <c r="H53" s="70"/>
      <c r="I53" s="54"/>
      <c r="J53" s="70"/>
      <c r="K53" s="50"/>
      <c r="L53" s="40">
        <f>F53-G53</f>
        <v>0</v>
      </c>
      <c r="M53" s="71" t="s">
        <v>74</v>
      </c>
      <c r="N53" s="41"/>
      <c r="O53" s="52">
        <f>P53/30</f>
        <v>2</v>
      </c>
      <c r="P53" s="73">
        <v>60</v>
      </c>
      <c r="Q53" s="74">
        <f>R53+S53+T53+U53</f>
        <v>30</v>
      </c>
      <c r="R53" s="70">
        <v>6</v>
      </c>
      <c r="S53" s="54">
        <v>18</v>
      </c>
      <c r="T53" s="70">
        <v>4</v>
      </c>
      <c r="U53" s="50">
        <v>2</v>
      </c>
      <c r="V53" s="44">
        <f>P53-Q53</f>
        <v>30</v>
      </c>
      <c r="W53" s="213" t="s">
        <v>296</v>
      </c>
      <c r="X53" s="133"/>
    </row>
    <row r="54" spans="1:24" s="81" customFormat="1" ht="15.75">
      <c r="A54" s="182" t="s">
        <v>196</v>
      </c>
      <c r="B54" s="98" t="s">
        <v>102</v>
      </c>
      <c r="C54" s="70"/>
      <c r="D54" s="68"/>
      <c r="E54" s="52">
        <f>F54/30</f>
        <v>0</v>
      </c>
      <c r="F54" s="54"/>
      <c r="G54" s="69">
        <f>H54+I54+J54+K54</f>
        <v>0</v>
      </c>
      <c r="H54" s="70"/>
      <c r="I54" s="54"/>
      <c r="J54" s="70"/>
      <c r="K54" s="50"/>
      <c r="L54" s="40">
        <f>F54-G54</f>
        <v>0</v>
      </c>
      <c r="M54" s="71" t="s">
        <v>74</v>
      </c>
      <c r="N54" s="41"/>
      <c r="O54" s="52">
        <f>P54/30</f>
        <v>2</v>
      </c>
      <c r="P54" s="73">
        <v>60</v>
      </c>
      <c r="Q54" s="74">
        <f>R54+S54+T54+U54</f>
        <v>30</v>
      </c>
      <c r="R54" s="234">
        <v>14</v>
      </c>
      <c r="S54" s="234">
        <v>14</v>
      </c>
      <c r="T54" s="216"/>
      <c r="U54" s="187">
        <v>2</v>
      </c>
      <c r="V54" s="44">
        <f>P54-Q54</f>
        <v>30</v>
      </c>
      <c r="W54" s="213" t="s">
        <v>296</v>
      </c>
      <c r="X54" s="133"/>
    </row>
    <row r="55" spans="1:24" s="81" customFormat="1" ht="15.75" hidden="1">
      <c r="A55" s="182"/>
      <c r="B55" s="107"/>
      <c r="C55" s="70"/>
      <c r="D55" s="68"/>
      <c r="E55" s="52">
        <f>F55/30</f>
        <v>0</v>
      </c>
      <c r="F55" s="54"/>
      <c r="G55" s="69">
        <f>H55+I55+J55+K55</f>
        <v>0</v>
      </c>
      <c r="H55" s="70"/>
      <c r="I55" s="54"/>
      <c r="J55" s="70"/>
      <c r="K55" s="50"/>
      <c r="L55" s="40">
        <f>F55-G55</f>
        <v>0</v>
      </c>
      <c r="M55" s="71"/>
      <c r="N55" s="41"/>
      <c r="O55" s="52">
        <f>P55/30</f>
        <v>0</v>
      </c>
      <c r="P55" s="73"/>
      <c r="Q55" s="74">
        <f>R55+S55+T55+U55</f>
        <v>0</v>
      </c>
      <c r="R55" s="69"/>
      <c r="S55" s="77"/>
      <c r="T55" s="74"/>
      <c r="U55" s="75"/>
      <c r="V55" s="44">
        <f>P55-Q55</f>
        <v>0</v>
      </c>
      <c r="X55" s="133"/>
    </row>
    <row r="56" spans="1:24" s="81" customFormat="1" ht="15.75" hidden="1">
      <c r="A56" s="182"/>
      <c r="B56" s="96"/>
      <c r="C56" s="70"/>
      <c r="D56" s="68"/>
      <c r="E56" s="52">
        <f>F56/30</f>
        <v>0</v>
      </c>
      <c r="F56" s="54"/>
      <c r="G56" s="69">
        <f>H56+I56+J56+K56</f>
        <v>0</v>
      </c>
      <c r="H56" s="70"/>
      <c r="I56" s="54"/>
      <c r="J56" s="70"/>
      <c r="K56" s="50"/>
      <c r="L56" s="40">
        <f>F56-G56</f>
        <v>0</v>
      </c>
      <c r="M56" s="71"/>
      <c r="N56" s="41"/>
      <c r="O56" s="52">
        <f>P56/30</f>
        <v>0</v>
      </c>
      <c r="P56" s="73"/>
      <c r="Q56" s="74">
        <f>R56+S56+T56+U56</f>
        <v>0</v>
      </c>
      <c r="R56" s="69"/>
      <c r="S56" s="77"/>
      <c r="T56" s="74"/>
      <c r="U56" s="75"/>
      <c r="V56" s="44">
        <f>P56-Q56</f>
        <v>0</v>
      </c>
      <c r="X56" s="133"/>
    </row>
    <row r="57" spans="1:24" s="81" customFormat="1" ht="16.5" collapsed="1" thickBot="1">
      <c r="A57" s="23"/>
      <c r="B57" s="22" t="s">
        <v>131</v>
      </c>
      <c r="C57" s="24"/>
      <c r="D57" s="25"/>
      <c r="E57" s="26">
        <f>SUM(E52:E56)</f>
        <v>1</v>
      </c>
      <c r="F57" s="26">
        <f aca="true" t="shared" si="8" ref="F57:K57">SUM(F52:F56)</f>
        <v>30</v>
      </c>
      <c r="G57" s="27">
        <f t="shared" si="8"/>
        <v>30</v>
      </c>
      <c r="H57" s="27">
        <f t="shared" si="8"/>
        <v>0</v>
      </c>
      <c r="I57" s="27">
        <f t="shared" si="8"/>
        <v>0</v>
      </c>
      <c r="J57" s="27">
        <f>SUM(J52:J56)</f>
        <v>26</v>
      </c>
      <c r="K57" s="27">
        <f t="shared" si="8"/>
        <v>4</v>
      </c>
      <c r="L57" s="28">
        <f>SUM(L52:L56)</f>
        <v>0</v>
      </c>
      <c r="M57" s="59"/>
      <c r="N57" s="60"/>
      <c r="O57" s="26">
        <f>SUM(O54:O56)</f>
        <v>2</v>
      </c>
      <c r="P57" s="27">
        <f aca="true" t="shared" si="9" ref="P57:V57">SUM(P52:P56)</f>
        <v>180</v>
      </c>
      <c r="Q57" s="27">
        <f t="shared" si="9"/>
        <v>100</v>
      </c>
      <c r="R57" s="27">
        <f t="shared" si="9"/>
        <v>20</v>
      </c>
      <c r="S57" s="27">
        <f t="shared" si="9"/>
        <v>32</v>
      </c>
      <c r="T57" s="27">
        <f t="shared" si="9"/>
        <v>40</v>
      </c>
      <c r="U57" s="27">
        <f t="shared" si="9"/>
        <v>8</v>
      </c>
      <c r="V57" s="61">
        <f t="shared" si="9"/>
        <v>80</v>
      </c>
      <c r="X57" s="133"/>
    </row>
    <row r="58" spans="1:24" s="3" customFormat="1" ht="16.5" thickBot="1">
      <c r="A58" s="35" t="s">
        <v>31</v>
      </c>
      <c r="B58" s="36" t="s">
        <v>32</v>
      </c>
      <c r="C58" s="36" t="s">
        <v>33</v>
      </c>
      <c r="D58" s="36" t="s">
        <v>34</v>
      </c>
      <c r="E58" s="36" t="s">
        <v>35</v>
      </c>
      <c r="F58" s="36" t="s">
        <v>36</v>
      </c>
      <c r="G58" s="36" t="s">
        <v>37</v>
      </c>
      <c r="H58" s="36" t="s">
        <v>38</v>
      </c>
      <c r="I58" s="36" t="s">
        <v>39</v>
      </c>
      <c r="J58" s="36" t="s">
        <v>40</v>
      </c>
      <c r="K58" s="36" t="s">
        <v>41</v>
      </c>
      <c r="L58" s="83" t="s">
        <v>42</v>
      </c>
      <c r="M58" s="36" t="s">
        <v>43</v>
      </c>
      <c r="N58" s="36" t="s">
        <v>44</v>
      </c>
      <c r="O58" s="84" t="s">
        <v>45</v>
      </c>
      <c r="P58" s="36" t="s">
        <v>46</v>
      </c>
      <c r="Q58" s="36" t="s">
        <v>47</v>
      </c>
      <c r="R58" s="36" t="s">
        <v>48</v>
      </c>
      <c r="S58" s="36" t="s">
        <v>49</v>
      </c>
      <c r="T58" s="36" t="s">
        <v>50</v>
      </c>
      <c r="U58" s="36" t="s">
        <v>51</v>
      </c>
      <c r="V58" s="85" t="s">
        <v>52</v>
      </c>
      <c r="W58" s="157"/>
      <c r="X58" s="155"/>
    </row>
    <row r="59" spans="1:24" s="80" customFormat="1" ht="22.5" customHeight="1">
      <c r="A59" s="412" t="s">
        <v>130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7"/>
      <c r="M59" s="413"/>
      <c r="N59" s="413"/>
      <c r="O59" s="413"/>
      <c r="P59" s="413"/>
      <c r="Q59" s="413"/>
      <c r="R59" s="413"/>
      <c r="S59" s="413"/>
      <c r="T59" s="413"/>
      <c r="U59" s="413"/>
      <c r="V59" s="414"/>
      <c r="W59" s="81"/>
      <c r="X59" s="132"/>
    </row>
    <row r="60" spans="1:24" s="80" customFormat="1" ht="22.5" customHeight="1" hidden="1" outlineLevel="1">
      <c r="A60" s="426" t="s">
        <v>193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8"/>
      <c r="M60" s="427"/>
      <c r="N60" s="427"/>
      <c r="O60" s="427"/>
      <c r="P60" s="427"/>
      <c r="Q60" s="427"/>
      <c r="R60" s="427"/>
      <c r="S60" s="427"/>
      <c r="T60" s="427"/>
      <c r="U60" s="427"/>
      <c r="V60" s="429"/>
      <c r="W60" s="81"/>
      <c r="X60" s="132"/>
    </row>
    <row r="61" spans="1:24" s="81" customFormat="1" ht="31.5" collapsed="1">
      <c r="A61" s="182" t="s">
        <v>197</v>
      </c>
      <c r="B61" s="96" t="s">
        <v>92</v>
      </c>
      <c r="C61" s="70" t="s">
        <v>74</v>
      </c>
      <c r="D61" s="68"/>
      <c r="E61" s="52">
        <f>F61/30</f>
        <v>2</v>
      </c>
      <c r="F61" s="54">
        <v>60</v>
      </c>
      <c r="G61" s="69">
        <f>H61+I61+J61+K61</f>
        <v>60</v>
      </c>
      <c r="H61" s="70"/>
      <c r="I61" s="54"/>
      <c r="J61" s="70">
        <v>56</v>
      </c>
      <c r="K61" s="50">
        <v>4</v>
      </c>
      <c r="L61" s="10">
        <f>F61-G61</f>
        <v>0</v>
      </c>
      <c r="M61" s="89" t="s">
        <v>74</v>
      </c>
      <c r="N61" s="41"/>
      <c r="O61" s="52">
        <f>P61/30</f>
        <v>3</v>
      </c>
      <c r="P61" s="73">
        <v>90</v>
      </c>
      <c r="Q61" s="74">
        <f>R61+S61+T61+U61</f>
        <v>80</v>
      </c>
      <c r="R61" s="69"/>
      <c r="S61" s="77"/>
      <c r="T61" s="74">
        <v>76</v>
      </c>
      <c r="U61" s="75">
        <v>4</v>
      </c>
      <c r="V61" s="44">
        <f>P61-Q61</f>
        <v>10</v>
      </c>
      <c r="X61" s="133"/>
    </row>
    <row r="62" spans="1:24" s="81" customFormat="1" ht="15.75" hidden="1">
      <c r="A62" s="182"/>
      <c r="B62" s="96"/>
      <c r="C62" s="70"/>
      <c r="D62" s="68"/>
      <c r="E62" s="52">
        <f>F62/30</f>
        <v>0</v>
      </c>
      <c r="F62" s="54"/>
      <c r="G62" s="69">
        <f>H62+I62+J62+K62</f>
        <v>0</v>
      </c>
      <c r="H62" s="70"/>
      <c r="I62" s="54"/>
      <c r="J62" s="70"/>
      <c r="K62" s="50"/>
      <c r="L62" s="40">
        <f>F62-G62</f>
        <v>0</v>
      </c>
      <c r="M62" s="89"/>
      <c r="N62" s="41"/>
      <c r="O62" s="52">
        <f>P62/30</f>
        <v>0</v>
      </c>
      <c r="P62" s="73"/>
      <c r="Q62" s="74">
        <f>R62+S62+T62+U62</f>
        <v>0</v>
      </c>
      <c r="R62" s="69"/>
      <c r="S62" s="77"/>
      <c r="T62" s="74"/>
      <c r="U62" s="75"/>
      <c r="V62" s="44">
        <f>P62-Q62</f>
        <v>0</v>
      </c>
      <c r="X62" s="133"/>
    </row>
    <row r="63" spans="1:24" s="81" customFormat="1" ht="15.75" hidden="1">
      <c r="A63" s="182"/>
      <c r="B63" s="96"/>
      <c r="C63" s="4"/>
      <c r="D63" s="5"/>
      <c r="E63" s="18">
        <f>F63/30</f>
        <v>0</v>
      </c>
      <c r="F63" s="114"/>
      <c r="G63" s="69">
        <f>H63+I63+J63+K63</f>
        <v>0</v>
      </c>
      <c r="H63" s="38"/>
      <c r="I63" s="39"/>
      <c r="J63" s="7"/>
      <c r="K63" s="37"/>
      <c r="L63" s="40">
        <f>F63-G63</f>
        <v>0</v>
      </c>
      <c r="M63" s="57"/>
      <c r="N63" s="42"/>
      <c r="O63" s="18">
        <f>P63/30</f>
        <v>0</v>
      </c>
      <c r="P63" s="114"/>
      <c r="Q63" s="13">
        <f>R63+S63+T63+U63</f>
        <v>0</v>
      </c>
      <c r="R63" s="13"/>
      <c r="S63" s="13"/>
      <c r="T63" s="13"/>
      <c r="U63" s="43"/>
      <c r="V63" s="44">
        <f>P63-Q63</f>
        <v>0</v>
      </c>
      <c r="X63" s="133"/>
    </row>
    <row r="64" spans="1:24" s="81" customFormat="1" ht="16.5" thickBot="1">
      <c r="A64" s="15"/>
      <c r="B64" s="16" t="s">
        <v>132</v>
      </c>
      <c r="C64" s="76"/>
      <c r="D64" s="17"/>
      <c r="E64" s="18">
        <f>SUM(E61:E63)</f>
        <v>2</v>
      </c>
      <c r="F64" s="19">
        <f>SUM(F61:F63)</f>
        <v>60</v>
      </c>
      <c r="G64" s="19">
        <f aca="true" t="shared" si="10" ref="G64:L64">SUM(G61:G63)</f>
        <v>60</v>
      </c>
      <c r="H64" s="19">
        <f t="shared" si="10"/>
        <v>0</v>
      </c>
      <c r="I64" s="19">
        <f t="shared" si="10"/>
        <v>0</v>
      </c>
      <c r="J64" s="19">
        <f t="shared" si="10"/>
        <v>56</v>
      </c>
      <c r="K64" s="19">
        <f t="shared" si="10"/>
        <v>4</v>
      </c>
      <c r="L64" s="20">
        <f t="shared" si="10"/>
        <v>0</v>
      </c>
      <c r="M64" s="129"/>
      <c r="N64" s="17"/>
      <c r="O64" s="18">
        <f>SUM(O61:O63)</f>
        <v>3</v>
      </c>
      <c r="P64" s="19">
        <f>SUM(P61:P63)</f>
        <v>90</v>
      </c>
      <c r="Q64" s="19">
        <f aca="true" t="shared" si="11" ref="Q64:V64">SUM(Q61:Q63)</f>
        <v>80</v>
      </c>
      <c r="R64" s="19">
        <f t="shared" si="11"/>
        <v>0</v>
      </c>
      <c r="S64" s="19">
        <f t="shared" si="11"/>
        <v>0</v>
      </c>
      <c r="T64" s="19">
        <f t="shared" si="11"/>
        <v>76</v>
      </c>
      <c r="U64" s="19">
        <f t="shared" si="11"/>
        <v>4</v>
      </c>
      <c r="V64" s="49">
        <f t="shared" si="11"/>
        <v>10</v>
      </c>
      <c r="X64" s="133"/>
    </row>
    <row r="65" spans="1:24" s="81" customFormat="1" ht="22.5" customHeight="1" thickBot="1">
      <c r="A65" s="415" t="s">
        <v>113</v>
      </c>
      <c r="B65" s="416"/>
      <c r="C65" s="86"/>
      <c r="D65" s="86"/>
      <c r="E65" s="63">
        <f aca="true" t="shared" si="12" ref="E65:L65">E57+E64</f>
        <v>3</v>
      </c>
      <c r="F65" s="64">
        <f t="shared" si="12"/>
        <v>90</v>
      </c>
      <c r="G65" s="64">
        <f t="shared" si="12"/>
        <v>90</v>
      </c>
      <c r="H65" s="64">
        <f t="shared" si="12"/>
        <v>0</v>
      </c>
      <c r="I65" s="64">
        <f t="shared" si="12"/>
        <v>0</v>
      </c>
      <c r="J65" s="64">
        <f t="shared" si="12"/>
        <v>82</v>
      </c>
      <c r="K65" s="64">
        <f t="shared" si="12"/>
        <v>8</v>
      </c>
      <c r="L65" s="65">
        <f t="shared" si="12"/>
        <v>0</v>
      </c>
      <c r="M65" s="109"/>
      <c r="N65" s="86"/>
      <c r="O65" s="63">
        <f aca="true" t="shared" si="13" ref="O65:V65">O57+O64</f>
        <v>5</v>
      </c>
      <c r="P65" s="64">
        <f t="shared" si="13"/>
        <v>270</v>
      </c>
      <c r="Q65" s="64">
        <f t="shared" si="13"/>
        <v>180</v>
      </c>
      <c r="R65" s="64">
        <f t="shared" si="13"/>
        <v>20</v>
      </c>
      <c r="S65" s="64">
        <f t="shared" si="13"/>
        <v>32</v>
      </c>
      <c r="T65" s="64">
        <f t="shared" si="13"/>
        <v>116</v>
      </c>
      <c r="U65" s="64">
        <f t="shared" si="13"/>
        <v>12</v>
      </c>
      <c r="V65" s="67">
        <f t="shared" si="13"/>
        <v>90</v>
      </c>
      <c r="X65" s="133"/>
    </row>
    <row r="66" spans="1:24" s="111" customFormat="1" ht="22.5" customHeight="1" thickBot="1">
      <c r="A66" s="418" t="s">
        <v>106</v>
      </c>
      <c r="B66" s="419"/>
      <c r="C66" s="86"/>
      <c r="D66" s="86"/>
      <c r="E66" s="63">
        <f aca="true" t="shared" si="14" ref="E66:L66">E49+E65</f>
        <v>27</v>
      </c>
      <c r="F66" s="64">
        <f t="shared" si="14"/>
        <v>810</v>
      </c>
      <c r="G66" s="64">
        <f t="shared" si="14"/>
        <v>372</v>
      </c>
      <c r="H66" s="64">
        <f t="shared" si="14"/>
        <v>88</v>
      </c>
      <c r="I66" s="64">
        <f t="shared" si="14"/>
        <v>56</v>
      </c>
      <c r="J66" s="64">
        <f t="shared" si="14"/>
        <v>196</v>
      </c>
      <c r="K66" s="64">
        <f t="shared" si="14"/>
        <v>32</v>
      </c>
      <c r="L66" s="65">
        <f t="shared" si="14"/>
        <v>438</v>
      </c>
      <c r="M66" s="109"/>
      <c r="N66" s="86"/>
      <c r="O66" s="63">
        <f aca="true" t="shared" si="15" ref="O66:V66">O49+O65</f>
        <v>35</v>
      </c>
      <c r="P66" s="64">
        <f t="shared" si="15"/>
        <v>1170</v>
      </c>
      <c r="Q66" s="64">
        <f t="shared" si="15"/>
        <v>542</v>
      </c>
      <c r="R66" s="64">
        <f t="shared" si="15"/>
        <v>130</v>
      </c>
      <c r="S66" s="64">
        <f t="shared" si="15"/>
        <v>118</v>
      </c>
      <c r="T66" s="64">
        <f t="shared" si="15"/>
        <v>256</v>
      </c>
      <c r="U66" s="64">
        <f t="shared" si="15"/>
        <v>38</v>
      </c>
      <c r="V66" s="67">
        <f t="shared" si="15"/>
        <v>628</v>
      </c>
      <c r="W66" s="159"/>
      <c r="X66" s="160"/>
    </row>
    <row r="67" spans="1:24" s="95" customFormat="1" ht="15.75">
      <c r="A67" s="111"/>
      <c r="B67" s="111"/>
      <c r="C67" s="161"/>
      <c r="D67" s="161"/>
      <c r="E67" s="16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31"/>
      <c r="X67" s="134"/>
    </row>
    <row r="68" spans="1:24" s="95" customFormat="1" ht="18.75">
      <c r="A68" s="420" t="s">
        <v>194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131"/>
      <c r="X68" s="134"/>
    </row>
    <row r="69" spans="1:24" s="95" customFormat="1" ht="18.75">
      <c r="A69" s="210"/>
      <c r="B69" s="33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131"/>
      <c r="X69" s="134"/>
    </row>
    <row r="70" spans="1:24" s="95" customFormat="1" ht="22.5" customHeight="1">
      <c r="A70" s="112"/>
      <c r="B70" s="112"/>
      <c r="C70" s="126"/>
      <c r="D70" s="126"/>
      <c r="E70" s="126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31"/>
      <c r="X70" s="134"/>
    </row>
    <row r="71" spans="1:24" s="95" customFormat="1" ht="22.5" customHeight="1">
      <c r="A71" s="420" t="s">
        <v>187</v>
      </c>
      <c r="B71" s="420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31"/>
      <c r="X71" s="134"/>
    </row>
    <row r="72" spans="1:24" s="95" customFormat="1" ht="18.75">
      <c r="A72" s="420" t="s">
        <v>151</v>
      </c>
      <c r="B72" s="420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423" t="s">
        <v>188</v>
      </c>
      <c r="O72" s="423"/>
      <c r="P72" s="423"/>
      <c r="Q72" s="423"/>
      <c r="R72" s="423"/>
      <c r="S72" s="423"/>
      <c r="T72" s="423"/>
      <c r="U72" s="423"/>
      <c r="V72" s="423"/>
      <c r="W72" s="131"/>
      <c r="X72" s="134"/>
    </row>
    <row r="73" spans="1:24" s="95" customFormat="1" ht="18.75">
      <c r="A73" s="420"/>
      <c r="B73" s="420"/>
      <c r="C73" s="103"/>
      <c r="D73" s="103"/>
      <c r="E73" s="103"/>
      <c r="F73" s="104"/>
      <c r="G73" s="104"/>
      <c r="H73" s="104"/>
      <c r="I73" s="104"/>
      <c r="J73" s="104"/>
      <c r="K73" s="104"/>
      <c r="L73" s="105"/>
      <c r="W73" s="131"/>
      <c r="X73" s="134"/>
    </row>
    <row r="74" spans="1:22" ht="18">
      <c r="A74" s="106"/>
      <c r="B74" s="106"/>
      <c r="C74" s="140"/>
      <c r="D74" s="140"/>
      <c r="E74" s="140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</row>
    <row r="75" spans="1:24" s="95" customFormat="1" ht="15" customHeight="1">
      <c r="A75" s="420"/>
      <c r="B75" s="420"/>
      <c r="C75" s="103"/>
      <c r="D75" s="103"/>
      <c r="E75" s="103"/>
      <c r="F75" s="104"/>
      <c r="G75" s="104"/>
      <c r="H75" s="104"/>
      <c r="I75" s="104"/>
      <c r="J75" s="104"/>
      <c r="K75" s="104"/>
      <c r="L75" s="105"/>
      <c r="M75" s="420"/>
      <c r="N75" s="420"/>
      <c r="O75" s="420"/>
      <c r="P75" s="420"/>
      <c r="Q75" s="420"/>
      <c r="R75" s="420"/>
      <c r="S75" s="420"/>
      <c r="T75" s="420"/>
      <c r="U75" s="420"/>
      <c r="V75" s="106"/>
      <c r="W75" s="131"/>
      <c r="X75" s="134"/>
    </row>
    <row r="76" spans="1:24" s="95" customFormat="1" ht="18.75">
      <c r="A76" s="420" t="s">
        <v>24</v>
      </c>
      <c r="B76" s="420"/>
      <c r="C76" s="103"/>
      <c r="D76" s="103"/>
      <c r="E76" s="103"/>
      <c r="F76" s="104"/>
      <c r="G76" s="104"/>
      <c r="H76" s="104"/>
      <c r="I76" s="104"/>
      <c r="J76" s="104"/>
      <c r="K76" s="104"/>
      <c r="L76" s="163"/>
      <c r="M76" s="163"/>
      <c r="N76" s="163"/>
      <c r="O76" s="420" t="s">
        <v>24</v>
      </c>
      <c r="P76" s="420"/>
      <c r="Q76" s="420"/>
      <c r="R76" s="420"/>
      <c r="S76" s="420"/>
      <c r="T76" s="420"/>
      <c r="U76" s="420"/>
      <c r="V76" s="420"/>
      <c r="W76" s="131"/>
      <c r="X76" s="134"/>
    </row>
    <row r="77" spans="1:24" s="95" customFormat="1" ht="18.75">
      <c r="A77" s="425" t="s">
        <v>144</v>
      </c>
      <c r="B77" s="425"/>
      <c r="C77" s="103"/>
      <c r="D77" s="103"/>
      <c r="E77" s="103"/>
      <c r="F77" s="104"/>
      <c r="G77" s="104"/>
      <c r="H77" s="104"/>
      <c r="I77" s="104"/>
      <c r="J77" s="104"/>
      <c r="K77" s="104"/>
      <c r="L77" s="163"/>
      <c r="M77" s="163"/>
      <c r="N77" s="163"/>
      <c r="O77" s="425" t="s">
        <v>179</v>
      </c>
      <c r="P77" s="425"/>
      <c r="Q77" s="425"/>
      <c r="R77" s="425"/>
      <c r="S77" s="425"/>
      <c r="T77" s="425"/>
      <c r="U77" s="425"/>
      <c r="V77" s="425"/>
      <c r="W77" s="131"/>
      <c r="X77" s="134"/>
    </row>
    <row r="78" spans="1:24" s="95" customFormat="1" ht="18.75">
      <c r="A78" s="425" t="s">
        <v>66</v>
      </c>
      <c r="B78" s="425"/>
      <c r="C78" s="103"/>
      <c r="D78" s="103"/>
      <c r="E78" s="103"/>
      <c r="F78" s="104"/>
      <c r="G78" s="104"/>
      <c r="H78" s="104"/>
      <c r="I78" s="104"/>
      <c r="J78" s="104"/>
      <c r="K78" s="104"/>
      <c r="L78" s="163"/>
      <c r="M78" s="163"/>
      <c r="N78" s="163"/>
      <c r="O78" s="425" t="s">
        <v>190</v>
      </c>
      <c r="P78" s="425"/>
      <c r="Q78" s="425"/>
      <c r="R78" s="425"/>
      <c r="S78" s="425"/>
      <c r="T78" s="425"/>
      <c r="U78" s="425"/>
      <c r="V78" s="425"/>
      <c r="W78" s="131"/>
      <c r="X78" s="134"/>
    </row>
    <row r="79" spans="1:24" s="95" customFormat="1" ht="18.75">
      <c r="A79" s="425" t="s">
        <v>67</v>
      </c>
      <c r="B79" s="425"/>
      <c r="C79" s="103"/>
      <c r="D79" s="103"/>
      <c r="E79" s="103"/>
      <c r="F79" s="104"/>
      <c r="G79" s="104"/>
      <c r="H79" s="104"/>
      <c r="I79" s="104"/>
      <c r="J79" s="104"/>
      <c r="K79" s="104"/>
      <c r="L79" s="164"/>
      <c r="M79" s="164"/>
      <c r="N79" s="164"/>
      <c r="O79" s="425" t="s">
        <v>150</v>
      </c>
      <c r="P79" s="425"/>
      <c r="Q79" s="425"/>
      <c r="R79" s="425"/>
      <c r="S79" s="425"/>
      <c r="T79" s="425"/>
      <c r="U79" s="425"/>
      <c r="V79" s="425"/>
      <c r="W79" s="131"/>
      <c r="X79" s="134"/>
    </row>
    <row r="80" spans="1:24" s="95" customFormat="1" ht="18.75">
      <c r="A80" s="423" t="s">
        <v>189</v>
      </c>
      <c r="B80" s="423"/>
      <c r="C80" s="103"/>
      <c r="D80" s="103"/>
      <c r="E80" s="103"/>
      <c r="F80" s="104"/>
      <c r="G80" s="104"/>
      <c r="H80" s="104"/>
      <c r="I80" s="104"/>
      <c r="J80" s="104"/>
      <c r="K80" s="104"/>
      <c r="L80" s="164"/>
      <c r="M80" s="164"/>
      <c r="N80" s="164"/>
      <c r="O80" s="423" t="s">
        <v>288</v>
      </c>
      <c r="P80" s="423"/>
      <c r="Q80" s="423"/>
      <c r="R80" s="423"/>
      <c r="S80" s="423"/>
      <c r="T80" s="423"/>
      <c r="U80" s="423"/>
      <c r="V80" s="423"/>
      <c r="W80" s="131"/>
      <c r="X80" s="134"/>
    </row>
    <row r="81" spans="3:24" s="95" customFormat="1" ht="18">
      <c r="C81" s="140"/>
      <c r="D81" s="140"/>
      <c r="E81" s="140"/>
      <c r="F81" s="106"/>
      <c r="G81" s="106"/>
      <c r="H81" s="106"/>
      <c r="I81" s="106"/>
      <c r="J81" s="106"/>
      <c r="K81" s="106"/>
      <c r="L81" s="106"/>
      <c r="M81" s="106"/>
      <c r="N81" s="106"/>
      <c r="W81" s="131"/>
      <c r="X81" s="134"/>
    </row>
    <row r="82" spans="3:24" s="95" customFormat="1" ht="15.75">
      <c r="C82" s="165"/>
      <c r="D82" s="165"/>
      <c r="E82" s="165"/>
      <c r="W82" s="131"/>
      <c r="X82" s="134"/>
    </row>
    <row r="83" spans="3:24" s="95" customFormat="1" ht="15.75">
      <c r="C83" s="165"/>
      <c r="D83" s="165"/>
      <c r="E83" s="165"/>
      <c r="W83" s="131"/>
      <c r="X83" s="134"/>
    </row>
    <row r="84" spans="1:22" ht="15.75">
      <c r="A84" s="134"/>
      <c r="B84" s="95"/>
      <c r="C84" s="165"/>
      <c r="D84" s="165"/>
      <c r="E84" s="16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</row>
    <row r="91" ht="12.75">
      <c r="C91" s="166" t="s">
        <v>68</v>
      </c>
    </row>
  </sheetData>
  <sheetProtection/>
  <mergeCells count="79">
    <mergeCell ref="O78:V78"/>
    <mergeCell ref="A79:B79"/>
    <mergeCell ref="A72:B72"/>
    <mergeCell ref="A75:B75"/>
    <mergeCell ref="M75:U75"/>
    <mergeCell ref="A76:B76"/>
    <mergeCell ref="O76:V76"/>
    <mergeCell ref="O79:V79"/>
    <mergeCell ref="N72:V72"/>
    <mergeCell ref="A80:B80"/>
    <mergeCell ref="O80:V80"/>
    <mergeCell ref="A77:B77"/>
    <mergeCell ref="O77:V77"/>
    <mergeCell ref="A78:B78"/>
    <mergeCell ref="A17:B17"/>
    <mergeCell ref="C17:E17"/>
    <mergeCell ref="O17:V17"/>
    <mergeCell ref="A71:B71"/>
    <mergeCell ref="A73:B73"/>
    <mergeCell ref="A15:B15"/>
    <mergeCell ref="C15:E15"/>
    <mergeCell ref="O15:P15"/>
    <mergeCell ref="Q15:T15"/>
    <mergeCell ref="A16:B16"/>
    <mergeCell ref="C16:E16"/>
    <mergeCell ref="O16:P16"/>
    <mergeCell ref="Q16:T16"/>
    <mergeCell ref="A13:B13"/>
    <mergeCell ref="C13:K13"/>
    <mergeCell ref="O13:P13"/>
    <mergeCell ref="Q13:T13"/>
    <mergeCell ref="A14:B14"/>
    <mergeCell ref="O14:P14"/>
    <mergeCell ref="Q14:T14"/>
    <mergeCell ref="A11:B11"/>
    <mergeCell ref="C11:E11"/>
    <mergeCell ref="O11:P11"/>
    <mergeCell ref="Q11:T11"/>
    <mergeCell ref="U11:V11"/>
    <mergeCell ref="A12:B12"/>
    <mergeCell ref="C12:H12"/>
    <mergeCell ref="O12:P12"/>
    <mergeCell ref="Q12:T12"/>
    <mergeCell ref="K1:V1"/>
    <mergeCell ref="K2:V2"/>
    <mergeCell ref="K3:V3"/>
    <mergeCell ref="K4:V4"/>
    <mergeCell ref="A9:V9"/>
    <mergeCell ref="K5:V5"/>
    <mergeCell ref="K7:V7"/>
    <mergeCell ref="A68:V68"/>
    <mergeCell ref="A19:A22"/>
    <mergeCell ref="B19:B22"/>
    <mergeCell ref="C19:L19"/>
    <mergeCell ref="M19:V19"/>
    <mergeCell ref="P21:P22"/>
    <mergeCell ref="Q21:U21"/>
    <mergeCell ref="V21:V22"/>
    <mergeCell ref="A51:V51"/>
    <mergeCell ref="A59:V59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A66:B66"/>
    <mergeCell ref="A24:V24"/>
    <mergeCell ref="A25:V25"/>
    <mergeCell ref="A35:V35"/>
    <mergeCell ref="A42:V42"/>
    <mergeCell ref="A49:B49"/>
    <mergeCell ref="A50:V50"/>
    <mergeCell ref="A60:V60"/>
    <mergeCell ref="A65:B65"/>
  </mergeCells>
  <conditionalFormatting sqref="G37 E37 L37">
    <cfRule type="cellIs" priority="9" dxfId="0" operator="equal" stopIfTrue="1">
      <formula>0</formula>
    </cfRule>
  </conditionalFormatting>
  <conditionalFormatting sqref="E49:L49 Q63:V63 H63:O63 E63 Q31:V31 G36:N36 P36:V36 E36 Q54:Q56 U55:V56 K54:L56 E54:E56 G54:G56 N54:O56 M27:V27 G29:O31 G32:L33 E39:E40 G39:N40 M38:N38 P39:V40 P38:Q38 V38 V54 E29:E33 P29:V30">
    <cfRule type="cellIs" priority="67" dxfId="0" operator="equal" stopIfTrue="1">
      <formula>0</formula>
    </cfRule>
  </conditionalFormatting>
  <conditionalFormatting sqref="E34:K34">
    <cfRule type="cellIs" priority="61" dxfId="0" operator="equal" stopIfTrue="1">
      <formula>0</formula>
    </cfRule>
  </conditionalFormatting>
  <conditionalFormatting sqref="G44 E44">
    <cfRule type="cellIs" priority="58" dxfId="0" operator="equal" stopIfTrue="1">
      <formula>0</formula>
    </cfRule>
  </conditionalFormatting>
  <conditionalFormatting sqref="E65:L65">
    <cfRule type="cellIs" priority="66" dxfId="0" operator="equal" stopIfTrue="1">
      <formula>0</formula>
    </cfRule>
  </conditionalFormatting>
  <conditionalFormatting sqref="O49:V49">
    <cfRule type="cellIs" priority="60" dxfId="0" operator="equal" stopIfTrue="1">
      <formula>0</formula>
    </cfRule>
  </conditionalFormatting>
  <conditionalFormatting sqref="E41:K41">
    <cfRule type="cellIs" priority="65" dxfId="0" operator="equal" stopIfTrue="1">
      <formula>0</formula>
    </cfRule>
  </conditionalFormatting>
  <conditionalFormatting sqref="P41:V41">
    <cfRule type="cellIs" priority="64" dxfId="0" operator="equal" stopIfTrue="1">
      <formula>0</formula>
    </cfRule>
  </conditionalFormatting>
  <conditionalFormatting sqref="E48:L48">
    <cfRule type="cellIs" priority="63" dxfId="0" operator="equal" stopIfTrue="1">
      <formula>0</formula>
    </cfRule>
  </conditionalFormatting>
  <conditionalFormatting sqref="E64:L64">
    <cfRule type="cellIs" priority="54" dxfId="0" operator="equal" stopIfTrue="1">
      <formula>0</formula>
    </cfRule>
  </conditionalFormatting>
  <conditionalFormatting sqref="E66:L66">
    <cfRule type="cellIs" priority="62" dxfId="0" operator="equal" stopIfTrue="1">
      <formula>0</formula>
    </cfRule>
  </conditionalFormatting>
  <conditionalFormatting sqref="U62:V62 N62">
    <cfRule type="cellIs" priority="52" dxfId="0" operator="equal" stopIfTrue="1">
      <formula>0</formula>
    </cfRule>
  </conditionalFormatting>
  <conditionalFormatting sqref="K44:N44 P44:Q44 V44">
    <cfRule type="cellIs" priority="59" dxfId="0" operator="equal" stopIfTrue="1">
      <formula>0</formula>
    </cfRule>
  </conditionalFormatting>
  <conditionalFormatting sqref="J44">
    <cfRule type="cellIs" priority="57" dxfId="0" operator="equal" stopIfTrue="1">
      <formula>0</formula>
    </cfRule>
  </conditionalFormatting>
  <conditionalFormatting sqref="K62:L62">
    <cfRule type="cellIs" priority="55" dxfId="0" operator="equal" stopIfTrue="1">
      <formula>0</formula>
    </cfRule>
  </conditionalFormatting>
  <conditionalFormatting sqref="O48:V48">
    <cfRule type="cellIs" priority="56" dxfId="0" operator="equal" stopIfTrue="1">
      <formula>0</formula>
    </cfRule>
  </conditionalFormatting>
  <conditionalFormatting sqref="G62:G63">
    <cfRule type="cellIs" priority="53" dxfId="0" operator="equal" stopIfTrue="1">
      <formula>0</formula>
    </cfRule>
  </conditionalFormatting>
  <conditionalFormatting sqref="P64:V64">
    <cfRule type="cellIs" priority="51" dxfId="0" operator="equal" stopIfTrue="1">
      <formula>0</formula>
    </cfRule>
  </conditionalFormatting>
  <conditionalFormatting sqref="L34">
    <cfRule type="cellIs" priority="50" dxfId="0" operator="equal" stopIfTrue="1">
      <formula>0</formula>
    </cfRule>
  </conditionalFormatting>
  <conditionalFormatting sqref="O34:U34">
    <cfRule type="cellIs" priority="49" dxfId="0" operator="equal" stopIfTrue="1">
      <formula>0</formula>
    </cfRule>
  </conditionalFormatting>
  <conditionalFormatting sqref="V34">
    <cfRule type="cellIs" priority="48" dxfId="0" operator="equal" stopIfTrue="1">
      <formula>0</formula>
    </cfRule>
  </conditionalFormatting>
  <conditionalFormatting sqref="Q61:Q62">
    <cfRule type="cellIs" priority="44" dxfId="0" operator="equal" stopIfTrue="1">
      <formula>0</formula>
    </cfRule>
  </conditionalFormatting>
  <conditionalFormatting sqref="O64">
    <cfRule type="cellIs" priority="47" dxfId="0" operator="equal" stopIfTrue="1">
      <formula>0</formula>
    </cfRule>
  </conditionalFormatting>
  <conditionalFormatting sqref="K61:L61 E61:E62">
    <cfRule type="cellIs" priority="46" dxfId="0" operator="equal" stopIfTrue="1">
      <formula>0</formula>
    </cfRule>
  </conditionalFormatting>
  <conditionalFormatting sqref="E57:K57">
    <cfRule type="cellIs" priority="43" dxfId="0" operator="equal" stopIfTrue="1">
      <formula>0</formula>
    </cfRule>
  </conditionalFormatting>
  <conditionalFormatting sqref="U61:V61 N61">
    <cfRule type="cellIs" priority="45" dxfId="0" operator="equal" stopIfTrue="1">
      <formula>0</formula>
    </cfRule>
  </conditionalFormatting>
  <conditionalFormatting sqref="L57">
    <cfRule type="cellIs" priority="41" dxfId="0" operator="equal" stopIfTrue="1">
      <formula>0</formula>
    </cfRule>
  </conditionalFormatting>
  <conditionalFormatting sqref="O57:V57">
    <cfRule type="cellIs" priority="42" dxfId="0" operator="equal" stopIfTrue="1">
      <formula>0</formula>
    </cfRule>
  </conditionalFormatting>
  <conditionalFormatting sqref="O36 O38:O40">
    <cfRule type="cellIs" priority="40" dxfId="0" operator="equal" stopIfTrue="1">
      <formula>0</formula>
    </cfRule>
  </conditionalFormatting>
  <conditionalFormatting sqref="O41">
    <cfRule type="cellIs" priority="39" dxfId="0" operator="equal" stopIfTrue="1">
      <formula>0</formula>
    </cfRule>
  </conditionalFormatting>
  <conditionalFormatting sqref="O44">
    <cfRule type="cellIs" priority="38" dxfId="0" operator="equal" stopIfTrue="1">
      <formula>0</formula>
    </cfRule>
  </conditionalFormatting>
  <conditionalFormatting sqref="O61:O62">
    <cfRule type="cellIs" priority="37" dxfId="0" operator="equal" stopIfTrue="1">
      <formula>0</formula>
    </cfRule>
  </conditionalFormatting>
  <conditionalFormatting sqref="G61">
    <cfRule type="cellIs" priority="36" dxfId="0" operator="equal" stopIfTrue="1">
      <formula>0</formula>
    </cfRule>
  </conditionalFormatting>
  <conditionalFormatting sqref="O65:V65">
    <cfRule type="cellIs" priority="35" dxfId="0" operator="equal" stopIfTrue="1">
      <formula>0</formula>
    </cfRule>
  </conditionalFormatting>
  <conditionalFormatting sqref="O66:V66">
    <cfRule type="cellIs" priority="34" dxfId="0" operator="equal" stopIfTrue="1">
      <formula>0</formula>
    </cfRule>
  </conditionalFormatting>
  <conditionalFormatting sqref="L41">
    <cfRule type="cellIs" priority="33" dxfId="0" operator="equal" stopIfTrue="1">
      <formula>0</formula>
    </cfRule>
  </conditionalFormatting>
  <conditionalFormatting sqref="O32 Q32:V32">
    <cfRule type="cellIs" priority="30" dxfId="0" operator="equal" stopIfTrue="1">
      <formula>0</formula>
    </cfRule>
  </conditionalFormatting>
  <conditionalFormatting sqref="O33 Q33:V33">
    <cfRule type="cellIs" priority="29" dxfId="0" operator="equal" stopIfTrue="1">
      <formula>0</formula>
    </cfRule>
  </conditionalFormatting>
  <conditionalFormatting sqref="G38:L38 E38">
    <cfRule type="cellIs" priority="28" dxfId="0" operator="equal" stopIfTrue="1">
      <formula>0</formula>
    </cfRule>
  </conditionalFormatting>
  <conditionalFormatting sqref="E47 G47">
    <cfRule type="cellIs" priority="25" dxfId="0" operator="equal" stopIfTrue="1">
      <formula>0</formula>
    </cfRule>
  </conditionalFormatting>
  <conditionalFormatting sqref="P47:V47 K47:N47">
    <cfRule type="cellIs" priority="26" dxfId="0" operator="equal" stopIfTrue="1">
      <formula>0</formula>
    </cfRule>
  </conditionalFormatting>
  <conditionalFormatting sqref="J47">
    <cfRule type="cellIs" priority="24" dxfId="0" operator="equal" stopIfTrue="1">
      <formula>0</formula>
    </cfRule>
  </conditionalFormatting>
  <conditionalFormatting sqref="O47">
    <cfRule type="cellIs" priority="23" dxfId="0" operator="equal" stopIfTrue="1">
      <formula>0</formula>
    </cfRule>
  </conditionalFormatting>
  <conditionalFormatting sqref="E46 G46">
    <cfRule type="cellIs" priority="21" dxfId="0" operator="equal" stopIfTrue="1">
      <formula>0</formula>
    </cfRule>
  </conditionalFormatting>
  <conditionalFormatting sqref="P46:V46 K46:N46">
    <cfRule type="cellIs" priority="22" dxfId="0" operator="equal" stopIfTrue="1">
      <formula>0</formula>
    </cfRule>
  </conditionalFormatting>
  <conditionalFormatting sqref="J46">
    <cfRule type="cellIs" priority="20" dxfId="0" operator="equal" stopIfTrue="1">
      <formula>0</formula>
    </cfRule>
  </conditionalFormatting>
  <conditionalFormatting sqref="O46">
    <cfRule type="cellIs" priority="19" dxfId="0" operator="equal" stopIfTrue="1">
      <formula>0</formula>
    </cfRule>
  </conditionalFormatting>
  <conditionalFormatting sqref="E45 G45">
    <cfRule type="cellIs" priority="17" dxfId="0" operator="equal" stopIfTrue="1">
      <formula>0</formula>
    </cfRule>
  </conditionalFormatting>
  <conditionalFormatting sqref="P45:V45 K45:N45">
    <cfRule type="cellIs" priority="18" dxfId="0" operator="equal" stopIfTrue="1">
      <formula>0</formula>
    </cfRule>
  </conditionalFormatting>
  <conditionalFormatting sqref="J45">
    <cfRule type="cellIs" priority="16" dxfId="0" operator="equal" stopIfTrue="1">
      <formula>0</formula>
    </cfRule>
  </conditionalFormatting>
  <conditionalFormatting sqref="O45">
    <cfRule type="cellIs" priority="15" dxfId="0" operator="equal" stopIfTrue="1">
      <formula>0</formula>
    </cfRule>
  </conditionalFormatting>
  <conditionalFormatting sqref="Q52 U52:V52 K52:L52 E52 G52 N52:O52">
    <cfRule type="cellIs" priority="14" dxfId="0" operator="equal" stopIfTrue="1">
      <formula>0</formula>
    </cfRule>
  </conditionalFormatting>
  <conditionalFormatting sqref="Q53 V53 K53:L53 E53 G53 N53:O53">
    <cfRule type="cellIs" priority="13" dxfId="0" operator="equal" stopIfTrue="1">
      <formula>0</formula>
    </cfRule>
  </conditionalFormatting>
  <conditionalFormatting sqref="U53">
    <cfRule type="cellIs" priority="12" dxfId="0" operator="equal" stopIfTrue="1">
      <formula>0</formula>
    </cfRule>
  </conditionalFormatting>
  <conditionalFormatting sqref="M37:N37 P37:Q37 V37">
    <cfRule type="cellIs" priority="11" dxfId="0" operator="equal" stopIfTrue="1">
      <formula>0</formula>
    </cfRule>
  </conditionalFormatting>
  <conditionalFormatting sqref="O37">
    <cfRule type="cellIs" priority="10" dxfId="0" operator="equal" stopIfTrue="1">
      <formula>0</formula>
    </cfRule>
  </conditionalFormatting>
  <conditionalFormatting sqref="G43 E43">
    <cfRule type="cellIs" priority="7" dxfId="0" operator="equal" stopIfTrue="1">
      <formula>0</formula>
    </cfRule>
  </conditionalFormatting>
  <conditionalFormatting sqref="K43:N43 P43:Q43 V43">
    <cfRule type="cellIs" priority="8" dxfId="0" operator="equal" stopIfTrue="1">
      <formula>0</formula>
    </cfRule>
  </conditionalFormatting>
  <conditionalFormatting sqref="J43">
    <cfRule type="cellIs" priority="6" dxfId="0" operator="equal" stopIfTrue="1">
      <formula>0</formula>
    </cfRule>
  </conditionalFormatting>
  <conditionalFormatting sqref="O43">
    <cfRule type="cellIs" priority="5" dxfId="0" operator="equal" stopIfTrue="1">
      <formula>0</formula>
    </cfRule>
  </conditionalFormatting>
  <conditionalFormatting sqref="G28 L28:V28 E28">
    <cfRule type="cellIs" priority="4" dxfId="0" operator="equal" stopIfTrue="1">
      <formula>0</formula>
    </cfRule>
  </conditionalFormatting>
  <conditionalFormatting sqref="G27 E27 L27">
    <cfRule type="cellIs" priority="3" dxfId="0" operator="equal" stopIfTrue="1">
      <formula>0</formula>
    </cfRule>
  </conditionalFormatting>
  <conditionalFormatting sqref="I27">
    <cfRule type="cellIs" priority="2" dxfId="0" operator="equal" stopIfTrue="1">
      <formula>0</formula>
    </cfRule>
  </conditionalFormatting>
  <conditionalFormatting sqref="G26 L26:V26 E26">
    <cfRule type="cellIs" priority="1" dxfId="0" operator="equal" stopIfTrue="1">
      <formula>0</formula>
    </cfRule>
  </conditionalFormatting>
  <printOptions/>
  <pageMargins left="0.11811023622047245" right="0.11811023622047245" top="0.7480314960629921" bottom="0" header="0.31496062992125984" footer="0.31496062992125984"/>
  <pageSetup horizontalDpi="600" verticalDpi="600" orientation="portrait" paperSize="9" scale="65" r:id="rId1"/>
  <rowBreaks count="1" manualBreakCount="1">
    <brk id="57" max="21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93"/>
  <sheetViews>
    <sheetView view="pageBreakPreview" zoomScaleSheetLayoutView="100" zoomScalePageLayoutView="0" workbookViewId="0" topLeftCell="A20">
      <selection activeCell="AC43" sqref="AC43"/>
    </sheetView>
  </sheetViews>
  <sheetFormatPr defaultColWidth="9.140625" defaultRowHeight="12.75" outlineLevelRow="1"/>
  <cols>
    <col min="1" max="1" width="13.7109375" style="2" customWidth="1"/>
    <col min="2" max="2" width="27.140625" style="2" customWidth="1"/>
    <col min="3" max="3" width="7.7109375" style="167" customWidth="1"/>
    <col min="4" max="5" width="5.28125" style="167" customWidth="1"/>
    <col min="6" max="6" width="6.140625" style="2" customWidth="1"/>
    <col min="7" max="7" width="5.7109375" style="2" customWidth="1"/>
    <col min="8" max="10" width="4.8515625" style="2" customWidth="1"/>
    <col min="11" max="11" width="4.28125" style="2" customWidth="1"/>
    <col min="12" max="12" width="6.140625" style="2" customWidth="1"/>
    <col min="13" max="13" width="8.140625" style="2" customWidth="1"/>
    <col min="14" max="14" width="4.7109375" style="2" customWidth="1"/>
    <col min="15" max="15" width="5.7109375" style="2" customWidth="1"/>
    <col min="16" max="16" width="6.57421875" style="2" customWidth="1"/>
    <col min="17" max="17" width="5.7109375" style="2" customWidth="1"/>
    <col min="18" max="18" width="4.57421875" style="2" customWidth="1"/>
    <col min="19" max="19" width="4.281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9.140625" style="157" customWidth="1"/>
    <col min="24" max="24" width="12.421875" style="155" customWidth="1"/>
    <col min="25" max="16384" width="9.140625" style="2" customWidth="1"/>
  </cols>
  <sheetData>
    <row r="1" spans="1:24" s="106" customFormat="1" ht="17.25" customHeight="1">
      <c r="A1" s="135"/>
      <c r="B1" s="110"/>
      <c r="C1" s="136"/>
      <c r="D1" s="136"/>
      <c r="E1" s="136"/>
      <c r="F1" s="110"/>
      <c r="G1" s="110"/>
      <c r="H1" s="137"/>
      <c r="I1" s="137"/>
      <c r="K1" s="346" t="s">
        <v>21</v>
      </c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138"/>
      <c r="X1" s="139"/>
    </row>
    <row r="2" spans="1:24" s="106" customFormat="1" ht="17.25" customHeight="1">
      <c r="A2" s="135"/>
      <c r="B2" s="110"/>
      <c r="C2" s="136"/>
      <c r="D2" s="136"/>
      <c r="E2" s="136"/>
      <c r="F2" s="110"/>
      <c r="G2" s="110"/>
      <c r="H2" s="137"/>
      <c r="I2" s="137"/>
      <c r="K2" s="347" t="s">
        <v>306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38"/>
      <c r="X2" s="139"/>
    </row>
    <row r="3" spans="1:24" s="106" customFormat="1" ht="17.25" customHeight="1">
      <c r="A3" s="135"/>
      <c r="B3" s="110"/>
      <c r="C3" s="136"/>
      <c r="D3" s="136"/>
      <c r="E3" s="136"/>
      <c r="F3" s="110"/>
      <c r="G3" s="110"/>
      <c r="H3" s="137"/>
      <c r="I3" s="137"/>
      <c r="K3" s="347" t="s">
        <v>22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198"/>
      <c r="X3" s="139"/>
    </row>
    <row r="4" spans="1:24" s="106" customFormat="1" ht="17.25" customHeight="1">
      <c r="A4" s="135"/>
      <c r="B4" s="110"/>
      <c r="C4" s="136"/>
      <c r="D4" s="136"/>
      <c r="E4" s="136"/>
      <c r="F4" s="110"/>
      <c r="G4" s="110"/>
      <c r="H4" s="137"/>
      <c r="I4" s="137"/>
      <c r="K4" s="347" t="s">
        <v>23</v>
      </c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138"/>
      <c r="X4" s="139"/>
    </row>
    <row r="5" spans="1:24" s="106" customFormat="1" ht="17.25" customHeight="1">
      <c r="A5" s="135"/>
      <c r="B5" s="110"/>
      <c r="C5" s="136"/>
      <c r="D5" s="136"/>
      <c r="E5" s="136"/>
      <c r="F5" s="110"/>
      <c r="G5" s="110"/>
      <c r="H5" s="137"/>
      <c r="I5" s="137"/>
      <c r="K5" s="347" t="s">
        <v>307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138"/>
      <c r="X5" s="139"/>
    </row>
    <row r="6" spans="1:24" s="106" customFormat="1" ht="17.25" customHeight="1">
      <c r="A6" s="135"/>
      <c r="B6" s="110"/>
      <c r="C6" s="136"/>
      <c r="D6" s="136"/>
      <c r="E6" s="136"/>
      <c r="F6" s="110"/>
      <c r="G6" s="110"/>
      <c r="H6" s="137"/>
      <c r="I6" s="137"/>
      <c r="K6" s="331" t="s">
        <v>308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138"/>
      <c r="X6" s="139"/>
    </row>
    <row r="7" spans="1:24" s="106" customFormat="1" ht="15" customHeight="1">
      <c r="A7" s="135"/>
      <c r="B7" s="110"/>
      <c r="C7" s="136"/>
      <c r="D7" s="136"/>
      <c r="E7" s="136"/>
      <c r="F7" s="110"/>
      <c r="G7" s="110"/>
      <c r="H7" s="137"/>
      <c r="I7" s="137"/>
      <c r="K7" s="347" t="s">
        <v>309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138"/>
      <c r="X7" s="139"/>
    </row>
    <row r="8" spans="3:24" s="106" customFormat="1" ht="15" customHeight="1">
      <c r="C8" s="140"/>
      <c r="D8" s="140"/>
      <c r="E8" s="140"/>
      <c r="W8" s="138"/>
      <c r="X8" s="139"/>
    </row>
    <row r="9" spans="1:27" s="106" customFormat="1" ht="20.25" customHeight="1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138"/>
      <c r="X9" s="139"/>
      <c r="Y9" s="141"/>
      <c r="Z9" s="141"/>
      <c r="AA9" s="141"/>
    </row>
    <row r="10" spans="1:27" s="143" customFormat="1" ht="15" customHeight="1" thickBot="1">
      <c r="A10" s="94"/>
      <c r="B10" s="94"/>
      <c r="C10" s="142"/>
      <c r="D10" s="142"/>
      <c r="E10" s="142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31"/>
      <c r="X10" s="134"/>
      <c r="Y10" s="127"/>
      <c r="Z10" s="127"/>
      <c r="AA10" s="127"/>
    </row>
    <row r="11" spans="1:27" s="143" customFormat="1" ht="16.5" customHeight="1" thickBot="1">
      <c r="A11" s="349" t="s">
        <v>1</v>
      </c>
      <c r="B11" s="349"/>
      <c r="C11" s="350" t="s">
        <v>195</v>
      </c>
      <c r="D11" s="350"/>
      <c r="E11" s="350"/>
      <c r="F11" s="141"/>
      <c r="G11" s="141"/>
      <c r="H11" s="141"/>
      <c r="I11" s="193"/>
      <c r="J11" s="193"/>
      <c r="K11" s="193"/>
      <c r="L11" s="193"/>
      <c r="M11" s="106"/>
      <c r="N11" s="106"/>
      <c r="O11" s="351" t="s">
        <v>164</v>
      </c>
      <c r="P11" s="352"/>
      <c r="Q11" s="353" t="s">
        <v>2</v>
      </c>
      <c r="R11" s="354"/>
      <c r="S11" s="354"/>
      <c r="T11" s="355"/>
      <c r="U11" s="356" t="s">
        <v>65</v>
      </c>
      <c r="V11" s="352"/>
      <c r="W11" s="131"/>
      <c r="X11" s="134"/>
      <c r="Y11" s="127"/>
      <c r="Z11" s="127"/>
      <c r="AA11" s="127"/>
    </row>
    <row r="12" spans="1:27" s="143" customFormat="1" ht="16.5" customHeight="1">
      <c r="A12" s="349" t="s">
        <v>95</v>
      </c>
      <c r="B12" s="349"/>
      <c r="C12" s="357" t="s">
        <v>142</v>
      </c>
      <c r="D12" s="357"/>
      <c r="E12" s="357"/>
      <c r="F12" s="357"/>
      <c r="G12" s="357"/>
      <c r="H12" s="357"/>
      <c r="I12" s="193"/>
      <c r="J12" s="193"/>
      <c r="K12" s="193"/>
      <c r="L12" s="193"/>
      <c r="M12" s="106"/>
      <c r="N12" s="106"/>
      <c r="O12" s="358" t="s">
        <v>115</v>
      </c>
      <c r="P12" s="359"/>
      <c r="Q12" s="360">
        <v>24</v>
      </c>
      <c r="R12" s="361"/>
      <c r="S12" s="361"/>
      <c r="T12" s="362"/>
      <c r="U12" s="144"/>
      <c r="V12" s="145"/>
      <c r="W12" s="131"/>
      <c r="X12" s="134"/>
      <c r="Y12" s="127"/>
      <c r="Z12" s="127"/>
      <c r="AA12" s="127"/>
    </row>
    <row r="13" spans="1:24" s="143" customFormat="1" ht="16.5" customHeight="1">
      <c r="A13" s="349" t="s">
        <v>96</v>
      </c>
      <c r="B13" s="349"/>
      <c r="C13" s="350" t="s">
        <v>180</v>
      </c>
      <c r="D13" s="350"/>
      <c r="E13" s="350"/>
      <c r="F13" s="350"/>
      <c r="G13" s="350"/>
      <c r="H13" s="350"/>
      <c r="I13" s="350"/>
      <c r="J13" s="350"/>
      <c r="K13" s="350"/>
      <c r="L13" s="193"/>
      <c r="M13" s="106"/>
      <c r="N13" s="106"/>
      <c r="O13" s="363" t="s">
        <v>116</v>
      </c>
      <c r="P13" s="364"/>
      <c r="Q13" s="365">
        <v>24</v>
      </c>
      <c r="R13" s="366"/>
      <c r="S13" s="366"/>
      <c r="T13" s="367"/>
      <c r="U13" s="146"/>
      <c r="V13" s="147"/>
      <c r="W13" s="131"/>
      <c r="X13" s="134"/>
    </row>
    <row r="14" spans="1:24" s="143" customFormat="1" ht="16.5" customHeight="1">
      <c r="A14" s="349" t="s">
        <v>28</v>
      </c>
      <c r="B14" s="349"/>
      <c r="C14" s="195" t="s">
        <v>190</v>
      </c>
      <c r="D14" s="195"/>
      <c r="E14" s="195"/>
      <c r="F14" s="195"/>
      <c r="G14" s="195"/>
      <c r="H14" s="195"/>
      <c r="I14" s="195"/>
      <c r="J14" s="195"/>
      <c r="K14" s="195"/>
      <c r="L14" s="193"/>
      <c r="M14" s="106"/>
      <c r="N14" s="106"/>
      <c r="O14" s="363" t="s">
        <v>117</v>
      </c>
      <c r="P14" s="364"/>
      <c r="Q14" s="365">
        <v>26</v>
      </c>
      <c r="R14" s="366"/>
      <c r="S14" s="366"/>
      <c r="T14" s="367"/>
      <c r="U14" s="146"/>
      <c r="V14" s="147"/>
      <c r="W14" s="131"/>
      <c r="X14" s="134"/>
    </row>
    <row r="15" spans="1:27" s="143" customFormat="1" ht="16.5" customHeight="1">
      <c r="A15" s="349" t="s">
        <v>3</v>
      </c>
      <c r="B15" s="349"/>
      <c r="C15" s="368">
        <v>3</v>
      </c>
      <c r="D15" s="368"/>
      <c r="E15" s="368"/>
      <c r="F15" s="141"/>
      <c r="G15" s="141"/>
      <c r="H15" s="141"/>
      <c r="I15" s="193"/>
      <c r="J15" s="193"/>
      <c r="K15" s="193"/>
      <c r="L15" s="193"/>
      <c r="M15" s="106"/>
      <c r="N15" s="106"/>
      <c r="O15" s="433" t="s">
        <v>118</v>
      </c>
      <c r="P15" s="434"/>
      <c r="Q15" s="430">
        <v>25</v>
      </c>
      <c r="R15" s="431"/>
      <c r="S15" s="431"/>
      <c r="T15" s="432"/>
      <c r="U15" s="148"/>
      <c r="V15" s="149"/>
      <c r="W15" s="131"/>
      <c r="X15" s="134"/>
      <c r="Y15" s="127"/>
      <c r="Z15" s="127"/>
      <c r="AA15" s="127"/>
    </row>
    <row r="16" spans="1:27" s="143" customFormat="1" ht="16.5" customHeight="1" thickBot="1">
      <c r="A16" s="349" t="s">
        <v>4</v>
      </c>
      <c r="B16" s="349"/>
      <c r="C16" s="374" t="s">
        <v>54</v>
      </c>
      <c r="D16" s="374"/>
      <c r="E16" s="374"/>
      <c r="F16" s="141"/>
      <c r="G16" s="141"/>
      <c r="H16" s="141"/>
      <c r="I16" s="193"/>
      <c r="J16" s="193"/>
      <c r="K16" s="193"/>
      <c r="L16" s="193"/>
      <c r="M16" s="106"/>
      <c r="N16" s="106"/>
      <c r="O16" s="369"/>
      <c r="P16" s="370"/>
      <c r="Q16" s="371">
        <f>Q12+Q13+Q14+Q15</f>
        <v>99</v>
      </c>
      <c r="R16" s="372"/>
      <c r="S16" s="372"/>
      <c r="T16" s="373"/>
      <c r="U16" s="150"/>
      <c r="V16" s="151"/>
      <c r="W16" s="131"/>
      <c r="X16" s="134"/>
      <c r="Y16" s="127"/>
      <c r="Z16" s="127"/>
      <c r="AA16" s="127"/>
    </row>
    <row r="17" spans="1:27" s="143" customFormat="1" ht="16.5" customHeight="1" thickBot="1">
      <c r="A17" s="349" t="s">
        <v>5</v>
      </c>
      <c r="B17" s="349"/>
      <c r="C17" s="374" t="s">
        <v>6</v>
      </c>
      <c r="D17" s="374"/>
      <c r="E17" s="374"/>
      <c r="F17" s="141"/>
      <c r="G17" s="141"/>
      <c r="H17" s="141"/>
      <c r="I17" s="193"/>
      <c r="J17" s="193"/>
      <c r="K17" s="193"/>
      <c r="L17" s="193"/>
      <c r="M17" s="137"/>
      <c r="N17" s="106"/>
      <c r="O17" s="375" t="s">
        <v>53</v>
      </c>
      <c r="P17" s="376"/>
      <c r="Q17" s="376"/>
      <c r="R17" s="376"/>
      <c r="S17" s="376"/>
      <c r="T17" s="376"/>
      <c r="U17" s="376"/>
      <c r="V17" s="377"/>
      <c r="W17" s="131"/>
      <c r="X17" s="134"/>
      <c r="Y17" s="127"/>
      <c r="Z17" s="127"/>
      <c r="AA17" s="127"/>
    </row>
    <row r="18" spans="1:27" s="143" customFormat="1" ht="20.25" customHeight="1" thickBot="1">
      <c r="A18" s="201"/>
      <c r="B18" s="201"/>
      <c r="C18" s="142"/>
      <c r="D18" s="142"/>
      <c r="E18" s="142"/>
      <c r="F18" s="127"/>
      <c r="G18" s="127"/>
      <c r="H18" s="127"/>
      <c r="I18" s="152"/>
      <c r="J18" s="152"/>
      <c r="K18" s="152"/>
      <c r="L18" s="152"/>
      <c r="M18" s="153"/>
      <c r="P18" s="199"/>
      <c r="Q18" s="199"/>
      <c r="R18" s="199"/>
      <c r="S18" s="199"/>
      <c r="T18" s="199"/>
      <c r="U18" s="199"/>
      <c r="V18" s="199"/>
      <c r="W18" s="154"/>
      <c r="X18" s="134"/>
      <c r="Y18" s="127"/>
      <c r="Z18" s="127"/>
      <c r="AA18" s="127"/>
    </row>
    <row r="19" spans="1:27" s="3" customFormat="1" ht="15.75">
      <c r="A19" s="378" t="s">
        <v>7</v>
      </c>
      <c r="B19" s="381" t="s">
        <v>8</v>
      </c>
      <c r="C19" s="384" t="s">
        <v>97</v>
      </c>
      <c r="D19" s="384"/>
      <c r="E19" s="384"/>
      <c r="F19" s="384"/>
      <c r="G19" s="384"/>
      <c r="H19" s="384"/>
      <c r="I19" s="384"/>
      <c r="J19" s="384"/>
      <c r="K19" s="384"/>
      <c r="L19" s="385"/>
      <c r="M19" s="386" t="s">
        <v>98</v>
      </c>
      <c r="N19" s="386"/>
      <c r="O19" s="386"/>
      <c r="P19" s="386"/>
      <c r="Q19" s="386"/>
      <c r="R19" s="386"/>
      <c r="S19" s="386"/>
      <c r="T19" s="386"/>
      <c r="U19" s="386"/>
      <c r="V19" s="387"/>
      <c r="W19" s="393"/>
      <c r="X19" s="155"/>
      <c r="Y19" s="127"/>
      <c r="Z19" s="127"/>
      <c r="AA19" s="127"/>
    </row>
    <row r="20" spans="1:24" s="3" customFormat="1" ht="15.75">
      <c r="A20" s="379"/>
      <c r="B20" s="382"/>
      <c r="C20" s="394" t="s">
        <v>26</v>
      </c>
      <c r="D20" s="395"/>
      <c r="E20" s="398" t="s">
        <v>9</v>
      </c>
      <c r="F20" s="401" t="s">
        <v>10</v>
      </c>
      <c r="G20" s="401"/>
      <c r="H20" s="401"/>
      <c r="I20" s="401"/>
      <c r="J20" s="401"/>
      <c r="K20" s="401"/>
      <c r="L20" s="402"/>
      <c r="M20" s="394" t="s">
        <v>26</v>
      </c>
      <c r="N20" s="395"/>
      <c r="O20" s="403" t="s">
        <v>9</v>
      </c>
      <c r="P20" s="401" t="s">
        <v>10</v>
      </c>
      <c r="Q20" s="401"/>
      <c r="R20" s="401"/>
      <c r="S20" s="401"/>
      <c r="T20" s="401"/>
      <c r="U20" s="401"/>
      <c r="V20" s="406"/>
      <c r="W20" s="393"/>
      <c r="X20" s="155"/>
    </row>
    <row r="21" spans="1:24" s="3" customFormat="1" ht="15.75">
      <c r="A21" s="379"/>
      <c r="B21" s="382"/>
      <c r="C21" s="396"/>
      <c r="D21" s="397"/>
      <c r="E21" s="399"/>
      <c r="F21" s="388" t="s">
        <v>11</v>
      </c>
      <c r="G21" s="390" t="s">
        <v>12</v>
      </c>
      <c r="H21" s="390"/>
      <c r="I21" s="390"/>
      <c r="J21" s="390"/>
      <c r="K21" s="390"/>
      <c r="L21" s="407" t="s">
        <v>13</v>
      </c>
      <c r="M21" s="396"/>
      <c r="N21" s="397"/>
      <c r="O21" s="404"/>
      <c r="P21" s="388" t="s">
        <v>11</v>
      </c>
      <c r="Q21" s="390" t="s">
        <v>12</v>
      </c>
      <c r="R21" s="390"/>
      <c r="S21" s="390"/>
      <c r="T21" s="390"/>
      <c r="U21" s="390"/>
      <c r="V21" s="391" t="s">
        <v>13</v>
      </c>
      <c r="W21" s="393"/>
      <c r="X21" s="155"/>
    </row>
    <row r="22" spans="1:24" s="3" customFormat="1" ht="157.5" customHeight="1" thickBot="1">
      <c r="A22" s="380"/>
      <c r="B22" s="383"/>
      <c r="C22" s="206" t="s">
        <v>27</v>
      </c>
      <c r="D22" s="206" t="s">
        <v>25</v>
      </c>
      <c r="E22" s="400"/>
      <c r="F22" s="389"/>
      <c r="G22" s="206" t="s">
        <v>14</v>
      </c>
      <c r="H22" s="206" t="s">
        <v>15</v>
      </c>
      <c r="I22" s="206" t="s">
        <v>16</v>
      </c>
      <c r="J22" s="206" t="s">
        <v>17</v>
      </c>
      <c r="K22" s="156" t="s">
        <v>18</v>
      </c>
      <c r="L22" s="408"/>
      <c r="M22" s="206" t="s">
        <v>27</v>
      </c>
      <c r="N22" s="206" t="s">
        <v>25</v>
      </c>
      <c r="O22" s="405"/>
      <c r="P22" s="389"/>
      <c r="Q22" s="206" t="s">
        <v>14</v>
      </c>
      <c r="R22" s="206" t="s">
        <v>15</v>
      </c>
      <c r="S22" s="206" t="s">
        <v>16</v>
      </c>
      <c r="T22" s="206" t="s">
        <v>17</v>
      </c>
      <c r="U22" s="156" t="s">
        <v>18</v>
      </c>
      <c r="V22" s="392"/>
      <c r="W22" s="393"/>
      <c r="X22" s="155"/>
    </row>
    <row r="23" spans="1:24" s="3" customFormat="1" ht="16.5" thickBot="1">
      <c r="A23" s="35" t="s">
        <v>31</v>
      </c>
      <c r="B23" s="36" t="s">
        <v>32</v>
      </c>
      <c r="C23" s="36" t="s">
        <v>33</v>
      </c>
      <c r="D23" s="36" t="s">
        <v>34</v>
      </c>
      <c r="E23" s="36" t="s">
        <v>35</v>
      </c>
      <c r="F23" s="36" t="s">
        <v>36</v>
      </c>
      <c r="G23" s="36" t="s">
        <v>37</v>
      </c>
      <c r="H23" s="36" t="s">
        <v>38</v>
      </c>
      <c r="I23" s="36" t="s">
        <v>39</v>
      </c>
      <c r="J23" s="36" t="s">
        <v>40</v>
      </c>
      <c r="K23" s="36" t="s">
        <v>41</v>
      </c>
      <c r="L23" s="83" t="s">
        <v>42</v>
      </c>
      <c r="M23" s="36" t="s">
        <v>43</v>
      </c>
      <c r="N23" s="36" t="s">
        <v>44</v>
      </c>
      <c r="O23" s="84" t="s">
        <v>45</v>
      </c>
      <c r="P23" s="36" t="s">
        <v>46</v>
      </c>
      <c r="Q23" s="36" t="s">
        <v>47</v>
      </c>
      <c r="R23" s="36" t="s">
        <v>48</v>
      </c>
      <c r="S23" s="36" t="s">
        <v>49</v>
      </c>
      <c r="T23" s="36" t="s">
        <v>50</v>
      </c>
      <c r="U23" s="36" t="s">
        <v>51</v>
      </c>
      <c r="V23" s="85" t="s">
        <v>52</v>
      </c>
      <c r="W23" s="157"/>
      <c r="X23" s="155"/>
    </row>
    <row r="24" spans="1:24" s="80" customFormat="1" ht="23.25" customHeight="1">
      <c r="A24" s="409" t="s">
        <v>139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1"/>
      <c r="W24" s="81"/>
      <c r="X24" s="132"/>
    </row>
    <row r="25" spans="1:24" s="80" customFormat="1" ht="22.5" customHeight="1">
      <c r="A25" s="435" t="s">
        <v>72</v>
      </c>
      <c r="B25" s="436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37"/>
      <c r="W25" s="81"/>
      <c r="X25" s="132"/>
    </row>
    <row r="26" spans="1:24" s="81" customFormat="1" ht="15.75">
      <c r="A26" s="182" t="s">
        <v>119</v>
      </c>
      <c r="B26" s="96" t="s">
        <v>120</v>
      </c>
      <c r="C26" s="4" t="s">
        <v>74</v>
      </c>
      <c r="D26" s="5"/>
      <c r="E26" s="18">
        <f aca="true" t="shared" si="0" ref="E26:E32">F26/30</f>
        <v>2</v>
      </c>
      <c r="F26" s="114">
        <v>60</v>
      </c>
      <c r="G26" s="9">
        <f aca="true" t="shared" si="1" ref="G26:G31">H26+I26+J26+K26</f>
        <v>30</v>
      </c>
      <c r="H26" s="38"/>
      <c r="I26" s="39"/>
      <c r="J26" s="7">
        <v>28</v>
      </c>
      <c r="K26" s="37">
        <v>2</v>
      </c>
      <c r="L26" s="40">
        <f aca="true" t="shared" si="2" ref="L26:L31">F26-G26</f>
        <v>30</v>
      </c>
      <c r="M26" s="41" t="s">
        <v>74</v>
      </c>
      <c r="N26" s="42"/>
      <c r="O26" s="18">
        <f aca="true" t="shared" si="3" ref="O26:O33">P26/30</f>
        <v>2</v>
      </c>
      <c r="P26" s="13">
        <v>60</v>
      </c>
      <c r="Q26" s="13">
        <f aca="true" t="shared" si="4" ref="Q26:Q31">R26+S26+T26+U26</f>
        <v>40</v>
      </c>
      <c r="R26" s="13"/>
      <c r="S26" s="13"/>
      <c r="T26" s="13">
        <v>36</v>
      </c>
      <c r="U26" s="43">
        <v>4</v>
      </c>
      <c r="V26" s="44">
        <f aca="true" t="shared" si="5" ref="V26:V31">P26-Q26</f>
        <v>20</v>
      </c>
      <c r="X26" s="133"/>
    </row>
    <row r="27" spans="1:24" s="81" customFormat="1" ht="15.75" hidden="1" outlineLevel="1">
      <c r="A27" s="182"/>
      <c r="B27" s="96"/>
      <c r="C27" s="4"/>
      <c r="D27" s="5"/>
      <c r="E27" s="18">
        <f t="shared" si="0"/>
        <v>0</v>
      </c>
      <c r="F27" s="114"/>
      <c r="G27" s="9">
        <f t="shared" si="1"/>
        <v>0</v>
      </c>
      <c r="H27" s="38"/>
      <c r="I27" s="39"/>
      <c r="J27" s="7"/>
      <c r="K27" s="37"/>
      <c r="L27" s="40">
        <f t="shared" si="2"/>
        <v>0</v>
      </c>
      <c r="M27" s="41"/>
      <c r="N27" s="42"/>
      <c r="O27" s="18">
        <f t="shared" si="3"/>
        <v>0</v>
      </c>
      <c r="P27" s="13"/>
      <c r="Q27" s="13">
        <f t="shared" si="4"/>
        <v>0</v>
      </c>
      <c r="R27" s="13"/>
      <c r="S27" s="13"/>
      <c r="T27" s="13"/>
      <c r="U27" s="43"/>
      <c r="V27" s="44">
        <f t="shared" si="5"/>
        <v>0</v>
      </c>
      <c r="X27" s="133"/>
    </row>
    <row r="28" spans="1:24" s="81" customFormat="1" ht="15.75" hidden="1" outlineLevel="1">
      <c r="A28" s="130"/>
      <c r="B28" s="158"/>
      <c r="C28" s="4"/>
      <c r="D28" s="5"/>
      <c r="E28" s="18">
        <f t="shared" si="0"/>
        <v>0</v>
      </c>
      <c r="F28" s="7"/>
      <c r="G28" s="9">
        <f t="shared" si="1"/>
        <v>0</v>
      </c>
      <c r="H28" s="38"/>
      <c r="I28" s="39"/>
      <c r="J28" s="7"/>
      <c r="K28" s="37"/>
      <c r="L28" s="40">
        <f t="shared" si="2"/>
        <v>0</v>
      </c>
      <c r="M28" s="41"/>
      <c r="N28" s="42"/>
      <c r="O28" s="18">
        <f t="shared" si="3"/>
        <v>0</v>
      </c>
      <c r="P28" s="13"/>
      <c r="Q28" s="13">
        <f t="shared" si="4"/>
        <v>0</v>
      </c>
      <c r="R28" s="13"/>
      <c r="S28" s="13"/>
      <c r="T28" s="13"/>
      <c r="U28" s="43"/>
      <c r="V28" s="44">
        <f t="shared" si="5"/>
        <v>0</v>
      </c>
      <c r="X28" s="133"/>
    </row>
    <row r="29" spans="1:24" s="81" customFormat="1" ht="15.75" hidden="1" outlineLevel="1">
      <c r="A29" s="130"/>
      <c r="B29" s="158"/>
      <c r="C29" s="4"/>
      <c r="D29" s="5"/>
      <c r="E29" s="18">
        <f t="shared" si="0"/>
        <v>0</v>
      </c>
      <c r="F29" s="114"/>
      <c r="G29" s="9">
        <f t="shared" si="1"/>
        <v>0</v>
      </c>
      <c r="H29" s="38"/>
      <c r="I29" s="39"/>
      <c r="J29" s="7"/>
      <c r="K29" s="37"/>
      <c r="L29" s="40">
        <f t="shared" si="2"/>
        <v>0</v>
      </c>
      <c r="M29" s="41"/>
      <c r="N29" s="42"/>
      <c r="O29" s="18">
        <f t="shared" si="3"/>
        <v>0</v>
      </c>
      <c r="P29" s="13"/>
      <c r="Q29" s="13">
        <f t="shared" si="4"/>
        <v>0</v>
      </c>
      <c r="R29" s="13"/>
      <c r="S29" s="13"/>
      <c r="T29" s="13"/>
      <c r="U29" s="43"/>
      <c r="V29" s="44">
        <f t="shared" si="5"/>
        <v>0</v>
      </c>
      <c r="X29" s="133"/>
    </row>
    <row r="30" spans="1:24" s="81" customFormat="1" ht="15.75" hidden="1" outlineLevel="1">
      <c r="A30" s="130"/>
      <c r="B30" s="158"/>
      <c r="C30" s="4"/>
      <c r="D30" s="5"/>
      <c r="E30" s="18">
        <f t="shared" si="0"/>
        <v>0</v>
      </c>
      <c r="F30" s="114"/>
      <c r="G30" s="9">
        <f t="shared" si="1"/>
        <v>0</v>
      </c>
      <c r="H30" s="38"/>
      <c r="I30" s="39"/>
      <c r="J30" s="7"/>
      <c r="K30" s="37"/>
      <c r="L30" s="40">
        <f t="shared" si="2"/>
        <v>0</v>
      </c>
      <c r="M30" s="41"/>
      <c r="N30" s="42"/>
      <c r="O30" s="18">
        <f t="shared" si="3"/>
        <v>0</v>
      </c>
      <c r="P30" s="13"/>
      <c r="Q30" s="13">
        <f t="shared" si="4"/>
        <v>0</v>
      </c>
      <c r="R30" s="13"/>
      <c r="S30" s="13"/>
      <c r="T30" s="13"/>
      <c r="U30" s="43"/>
      <c r="V30" s="44">
        <f t="shared" si="5"/>
        <v>0</v>
      </c>
      <c r="X30" s="133"/>
    </row>
    <row r="31" spans="1:24" s="81" customFormat="1" ht="15.75" hidden="1" outlineLevel="1">
      <c r="A31" s="130"/>
      <c r="B31" s="158"/>
      <c r="C31" s="4"/>
      <c r="D31" s="5"/>
      <c r="E31" s="18">
        <f t="shared" si="0"/>
        <v>0</v>
      </c>
      <c r="F31" s="114"/>
      <c r="G31" s="9">
        <f t="shared" si="1"/>
        <v>0</v>
      </c>
      <c r="H31" s="38"/>
      <c r="I31" s="39"/>
      <c r="J31" s="7"/>
      <c r="K31" s="37"/>
      <c r="L31" s="40">
        <f t="shared" si="2"/>
        <v>0</v>
      </c>
      <c r="M31" s="41"/>
      <c r="N31" s="42"/>
      <c r="O31" s="18">
        <f t="shared" si="3"/>
        <v>0</v>
      </c>
      <c r="P31" s="114"/>
      <c r="Q31" s="13">
        <f t="shared" si="4"/>
        <v>0</v>
      </c>
      <c r="R31" s="13"/>
      <c r="S31" s="13"/>
      <c r="T31" s="13"/>
      <c r="U31" s="43"/>
      <c r="V31" s="44">
        <f t="shared" si="5"/>
        <v>0</v>
      </c>
      <c r="X31" s="133"/>
    </row>
    <row r="32" spans="1:24" s="81" customFormat="1" ht="15.75" hidden="1" outlineLevel="1">
      <c r="A32" s="130"/>
      <c r="B32" s="158"/>
      <c r="C32" s="4"/>
      <c r="D32" s="5"/>
      <c r="E32" s="18">
        <f t="shared" si="0"/>
        <v>0</v>
      </c>
      <c r="F32" s="7"/>
      <c r="G32" s="9">
        <f>H32+I32+J32+K32</f>
        <v>0</v>
      </c>
      <c r="H32" s="38"/>
      <c r="I32" s="39"/>
      <c r="J32" s="7"/>
      <c r="K32" s="37"/>
      <c r="L32" s="40">
        <f>F32-G32</f>
        <v>0</v>
      </c>
      <c r="M32" s="41"/>
      <c r="N32" s="42"/>
      <c r="O32" s="18">
        <f t="shared" si="3"/>
        <v>0</v>
      </c>
      <c r="P32" s="7"/>
      <c r="Q32" s="13">
        <f>R32+S32+T32+U32</f>
        <v>0</v>
      </c>
      <c r="R32" s="13"/>
      <c r="S32" s="13"/>
      <c r="T32" s="13"/>
      <c r="U32" s="43"/>
      <c r="V32" s="44">
        <f>P32-Q32</f>
        <v>0</v>
      </c>
      <c r="X32" s="133"/>
    </row>
    <row r="33" spans="1:24" s="81" customFormat="1" ht="15.75" hidden="1" outlineLevel="1">
      <c r="A33" s="130"/>
      <c r="B33" s="158"/>
      <c r="C33" s="4"/>
      <c r="D33" s="5"/>
      <c r="E33" s="18"/>
      <c r="F33" s="114"/>
      <c r="G33" s="9"/>
      <c r="H33" s="38"/>
      <c r="I33" s="39"/>
      <c r="J33" s="7"/>
      <c r="K33" s="37"/>
      <c r="L33" s="40"/>
      <c r="M33" s="41"/>
      <c r="N33" s="42"/>
      <c r="O33" s="18">
        <f t="shared" si="3"/>
        <v>0</v>
      </c>
      <c r="P33" s="114"/>
      <c r="Q33" s="13">
        <f>R33+S33+T33+U33</f>
        <v>0</v>
      </c>
      <c r="R33" s="13"/>
      <c r="S33" s="13"/>
      <c r="T33" s="13"/>
      <c r="U33" s="43"/>
      <c r="V33" s="44">
        <f>P33-Q33</f>
        <v>0</v>
      </c>
      <c r="X33" s="133"/>
    </row>
    <row r="34" spans="1:24" s="81" customFormat="1" ht="15.75" collapsed="1">
      <c r="A34" s="45"/>
      <c r="B34" s="46" t="s">
        <v>76</v>
      </c>
      <c r="C34" s="17"/>
      <c r="D34" s="17"/>
      <c r="E34" s="18">
        <f aca="true" t="shared" si="6" ref="E34:L34">SUM(E26:E33)</f>
        <v>2</v>
      </c>
      <c r="F34" s="19">
        <f t="shared" si="6"/>
        <v>60</v>
      </c>
      <c r="G34" s="113">
        <f t="shared" si="6"/>
        <v>30</v>
      </c>
      <c r="H34" s="19">
        <f t="shared" si="6"/>
        <v>0</v>
      </c>
      <c r="I34" s="19">
        <f t="shared" si="6"/>
        <v>0</v>
      </c>
      <c r="J34" s="19">
        <f t="shared" si="6"/>
        <v>28</v>
      </c>
      <c r="K34" s="19">
        <f t="shared" si="6"/>
        <v>2</v>
      </c>
      <c r="L34" s="20">
        <f t="shared" si="6"/>
        <v>30</v>
      </c>
      <c r="M34" s="17"/>
      <c r="N34" s="17"/>
      <c r="O34" s="18">
        <f aca="true" t="shared" si="7" ref="O34:V34">SUM(O26:O33)</f>
        <v>2</v>
      </c>
      <c r="P34" s="19">
        <f t="shared" si="7"/>
        <v>60</v>
      </c>
      <c r="Q34" s="19">
        <f t="shared" si="7"/>
        <v>40</v>
      </c>
      <c r="R34" s="19">
        <f t="shared" si="7"/>
        <v>0</v>
      </c>
      <c r="S34" s="19">
        <f t="shared" si="7"/>
        <v>0</v>
      </c>
      <c r="T34" s="19">
        <f t="shared" si="7"/>
        <v>36</v>
      </c>
      <c r="U34" s="19">
        <f t="shared" si="7"/>
        <v>4</v>
      </c>
      <c r="V34" s="49">
        <f t="shared" si="7"/>
        <v>20</v>
      </c>
      <c r="X34" s="133"/>
    </row>
    <row r="35" spans="1:24" s="80" customFormat="1" ht="22.5" customHeight="1" hidden="1" outlineLevel="1">
      <c r="A35" s="412" t="s">
        <v>121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4"/>
      <c r="W35" s="81"/>
      <c r="X35" s="132"/>
    </row>
    <row r="36" spans="1:24" s="81" customFormat="1" ht="15.75" hidden="1" outlineLevel="1">
      <c r="A36" s="182"/>
      <c r="B36" s="96"/>
      <c r="C36" s="87"/>
      <c r="D36" s="68"/>
      <c r="E36" s="72">
        <f>F36/30</f>
        <v>0</v>
      </c>
      <c r="F36" s="51"/>
      <c r="G36" s="74">
        <f>H36+I36+J36+K36</f>
        <v>0</v>
      </c>
      <c r="H36" s="88"/>
      <c r="I36" s="51"/>
      <c r="J36" s="69"/>
      <c r="K36" s="74"/>
      <c r="L36" s="40">
        <f>F36-G36</f>
        <v>0</v>
      </c>
      <c r="M36" s="41"/>
      <c r="N36" s="41"/>
      <c r="O36" s="72">
        <f>P36/30</f>
        <v>0</v>
      </c>
      <c r="P36" s="43"/>
      <c r="Q36" s="43">
        <f>R36+S36+T36+U36</f>
        <v>0</v>
      </c>
      <c r="R36" s="43"/>
      <c r="S36" s="43"/>
      <c r="T36" s="43"/>
      <c r="U36" s="43"/>
      <c r="V36" s="44">
        <f>P36-Q36</f>
        <v>0</v>
      </c>
      <c r="X36" s="133"/>
    </row>
    <row r="37" spans="1:24" s="81" customFormat="1" ht="15.75" hidden="1" outlineLevel="1">
      <c r="A37" s="182"/>
      <c r="B37" s="107"/>
      <c r="C37" s="87"/>
      <c r="D37" s="68"/>
      <c r="E37" s="72">
        <f>F37/30</f>
        <v>0</v>
      </c>
      <c r="F37" s="51"/>
      <c r="G37" s="74">
        <f>H37+I37+J37+K37</f>
        <v>0</v>
      </c>
      <c r="H37" s="88"/>
      <c r="I37" s="51"/>
      <c r="J37" s="69"/>
      <c r="K37" s="74"/>
      <c r="L37" s="40">
        <f>F37-G37</f>
        <v>0</v>
      </c>
      <c r="M37" s="41"/>
      <c r="N37" s="41"/>
      <c r="O37" s="72">
        <f>P37/30</f>
        <v>0</v>
      </c>
      <c r="P37" s="43"/>
      <c r="Q37" s="43">
        <f>R37+S37+T37+U37</f>
        <v>0</v>
      </c>
      <c r="R37" s="43"/>
      <c r="S37" s="43"/>
      <c r="T37" s="43"/>
      <c r="U37" s="43"/>
      <c r="V37" s="44">
        <f>P37-Q37</f>
        <v>0</v>
      </c>
      <c r="X37" s="133"/>
    </row>
    <row r="38" spans="1:24" s="81" customFormat="1" ht="15.75" hidden="1" outlineLevel="1">
      <c r="A38" s="182"/>
      <c r="B38" s="204"/>
      <c r="C38" s="87"/>
      <c r="D38" s="68"/>
      <c r="E38" s="72">
        <f>F38/30</f>
        <v>0</v>
      </c>
      <c r="F38" s="51"/>
      <c r="G38" s="74">
        <f>H38+I38+J38+K38</f>
        <v>0</v>
      </c>
      <c r="H38" s="88"/>
      <c r="I38" s="51"/>
      <c r="J38" s="69"/>
      <c r="K38" s="74"/>
      <c r="L38" s="40">
        <f>F38-G38</f>
        <v>0</v>
      </c>
      <c r="M38" s="41"/>
      <c r="N38" s="41"/>
      <c r="O38" s="72">
        <f>P38/30</f>
        <v>0</v>
      </c>
      <c r="P38" s="43"/>
      <c r="Q38" s="43">
        <f>R38+S38+T38+U38</f>
        <v>0</v>
      </c>
      <c r="R38" s="43"/>
      <c r="S38" s="43"/>
      <c r="T38" s="43"/>
      <c r="U38" s="43"/>
      <c r="V38" s="44">
        <f>P38-Q38</f>
        <v>0</v>
      </c>
      <c r="X38" s="133"/>
    </row>
    <row r="39" spans="1:24" s="81" customFormat="1" ht="15.75" hidden="1" outlineLevel="1">
      <c r="A39" s="182"/>
      <c r="B39" s="96"/>
      <c r="C39" s="87"/>
      <c r="D39" s="68"/>
      <c r="E39" s="72">
        <f>F39/30</f>
        <v>0</v>
      </c>
      <c r="F39" s="51"/>
      <c r="G39" s="74">
        <f>H39+I39+J39+K39</f>
        <v>0</v>
      </c>
      <c r="H39" s="88"/>
      <c r="I39" s="51"/>
      <c r="J39" s="69"/>
      <c r="K39" s="74"/>
      <c r="L39" s="40">
        <f>F39-G39</f>
        <v>0</v>
      </c>
      <c r="M39" s="41"/>
      <c r="N39" s="41"/>
      <c r="O39" s="72">
        <f>P39/30</f>
        <v>0</v>
      </c>
      <c r="P39" s="43"/>
      <c r="Q39" s="43">
        <f>R39+S39+T39+U39</f>
        <v>0</v>
      </c>
      <c r="R39" s="43"/>
      <c r="S39" s="43"/>
      <c r="T39" s="43"/>
      <c r="U39" s="43"/>
      <c r="V39" s="44">
        <f>P39-Q39</f>
        <v>0</v>
      </c>
      <c r="X39" s="133"/>
    </row>
    <row r="40" spans="1:24" s="81" customFormat="1" ht="15.75" hidden="1" outlineLevel="1">
      <c r="A40" s="182"/>
      <c r="B40" s="96"/>
      <c r="C40" s="87"/>
      <c r="D40" s="68"/>
      <c r="E40" s="72">
        <f>F40/30</f>
        <v>0</v>
      </c>
      <c r="F40" s="51"/>
      <c r="G40" s="74">
        <f>H40+I40+J40+K40</f>
        <v>0</v>
      </c>
      <c r="H40" s="88"/>
      <c r="I40" s="51"/>
      <c r="J40" s="69"/>
      <c r="K40" s="74"/>
      <c r="L40" s="40">
        <f>F40-G40</f>
        <v>0</v>
      </c>
      <c r="M40" s="41"/>
      <c r="N40" s="41"/>
      <c r="O40" s="72">
        <f>P40/30</f>
        <v>0</v>
      </c>
      <c r="P40" s="43"/>
      <c r="Q40" s="43">
        <f>R40+S40+T40+U40</f>
        <v>0</v>
      </c>
      <c r="R40" s="43"/>
      <c r="S40" s="43"/>
      <c r="T40" s="43"/>
      <c r="U40" s="43"/>
      <c r="V40" s="44">
        <f>P40-Q40</f>
        <v>0</v>
      </c>
      <c r="X40" s="133"/>
    </row>
    <row r="41" spans="1:24" s="81" customFormat="1" ht="15.75" hidden="1" outlineLevel="1">
      <c r="A41" s="45"/>
      <c r="B41" s="46" t="s">
        <v>77</v>
      </c>
      <c r="C41" s="17"/>
      <c r="D41" s="17"/>
      <c r="E41" s="18">
        <f>SUM(E36:E40)</f>
        <v>0</v>
      </c>
      <c r="F41" s="19">
        <f>SUM(F36:F40)</f>
        <v>0</v>
      </c>
      <c r="G41" s="19">
        <f aca="true" t="shared" si="8" ref="G41:L41">SUM(G36:G40)</f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20">
        <f t="shared" si="8"/>
        <v>0</v>
      </c>
      <c r="M41" s="47"/>
      <c r="N41" s="48"/>
      <c r="O41" s="18">
        <f>SUM(O36:O40)</f>
        <v>0</v>
      </c>
      <c r="P41" s="19">
        <f>SUM(P36:P40)</f>
        <v>0</v>
      </c>
      <c r="Q41" s="19">
        <f aca="true" t="shared" si="9" ref="Q41:V41">SUM(Q36:Q40)</f>
        <v>0</v>
      </c>
      <c r="R41" s="19">
        <f t="shared" si="9"/>
        <v>0</v>
      </c>
      <c r="S41" s="19">
        <f t="shared" si="9"/>
        <v>0</v>
      </c>
      <c r="T41" s="19">
        <f t="shared" si="9"/>
        <v>0</v>
      </c>
      <c r="U41" s="19">
        <f t="shared" si="9"/>
        <v>0</v>
      </c>
      <c r="V41" s="49">
        <f t="shared" si="9"/>
        <v>0</v>
      </c>
      <c r="X41" s="133"/>
    </row>
    <row r="42" spans="1:24" s="80" customFormat="1" ht="22.5" customHeight="1" collapsed="1">
      <c r="A42" s="412" t="s">
        <v>19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81"/>
      <c r="X42" s="132"/>
    </row>
    <row r="43" spans="1:24" s="80" customFormat="1" ht="31.5">
      <c r="A43" s="183" t="s">
        <v>124</v>
      </c>
      <c r="B43" s="96" t="s">
        <v>125</v>
      </c>
      <c r="C43" s="50" t="s">
        <v>74</v>
      </c>
      <c r="D43" s="51"/>
      <c r="E43" s="52">
        <f aca="true" t="shared" si="10" ref="E43:E50">F43/30</f>
        <v>1</v>
      </c>
      <c r="F43" s="53">
        <v>30</v>
      </c>
      <c r="G43" s="74">
        <f aca="true" t="shared" si="11" ref="G43:G50">H43+I43+J43+K43</f>
        <v>30</v>
      </c>
      <c r="H43" s="54"/>
      <c r="I43" s="55"/>
      <c r="J43" s="56">
        <v>26</v>
      </c>
      <c r="K43" s="50">
        <v>4</v>
      </c>
      <c r="L43" s="40">
        <f aca="true" t="shared" si="12" ref="L43:L50">F43-G43</f>
        <v>0</v>
      </c>
      <c r="M43" s="57" t="s">
        <v>74</v>
      </c>
      <c r="N43" s="41"/>
      <c r="O43" s="52">
        <f aca="true" t="shared" si="13" ref="O43:O50">P43/30</f>
        <v>2</v>
      </c>
      <c r="P43" s="54">
        <v>60</v>
      </c>
      <c r="Q43" s="43">
        <f aca="true" t="shared" si="14" ref="Q43:Q50">R43+S43+T43+U43</f>
        <v>40</v>
      </c>
      <c r="R43" s="70"/>
      <c r="S43" s="54"/>
      <c r="T43" s="58">
        <v>36</v>
      </c>
      <c r="U43" s="43">
        <v>4</v>
      </c>
      <c r="V43" s="44">
        <f aca="true" t="shared" si="15" ref="V43:V50">P43-Q43</f>
        <v>20</v>
      </c>
      <c r="W43" s="81"/>
      <c r="X43" s="132"/>
    </row>
    <row r="44" spans="1:24" s="80" customFormat="1" ht="47.25">
      <c r="A44" s="183" t="s">
        <v>198</v>
      </c>
      <c r="B44" s="338" t="s">
        <v>199</v>
      </c>
      <c r="C44" s="50" t="s">
        <v>74</v>
      </c>
      <c r="D44" s="51"/>
      <c r="E44" s="52">
        <f t="shared" si="10"/>
        <v>2</v>
      </c>
      <c r="F44" s="53">
        <v>60</v>
      </c>
      <c r="G44" s="74">
        <f t="shared" si="11"/>
        <v>30</v>
      </c>
      <c r="H44" s="54">
        <v>2</v>
      </c>
      <c r="I44" s="55"/>
      <c r="J44" s="56">
        <v>24</v>
      </c>
      <c r="K44" s="50">
        <v>4</v>
      </c>
      <c r="L44" s="40">
        <f t="shared" si="12"/>
        <v>30</v>
      </c>
      <c r="M44" s="57"/>
      <c r="N44" s="41"/>
      <c r="O44" s="52">
        <f t="shared" si="13"/>
        <v>0</v>
      </c>
      <c r="P44" s="54"/>
      <c r="Q44" s="43">
        <f t="shared" si="14"/>
        <v>0</v>
      </c>
      <c r="R44" s="70"/>
      <c r="S44" s="54"/>
      <c r="T44" s="58"/>
      <c r="U44" s="43"/>
      <c r="V44" s="44">
        <f t="shared" si="15"/>
        <v>0</v>
      </c>
      <c r="W44" s="81"/>
      <c r="X44" s="132"/>
    </row>
    <row r="45" spans="1:24" s="80" customFormat="1" ht="15.75">
      <c r="A45" s="183" t="s">
        <v>160</v>
      </c>
      <c r="B45" s="96" t="s">
        <v>69</v>
      </c>
      <c r="C45" s="235" t="s">
        <v>74</v>
      </c>
      <c r="D45" s="236"/>
      <c r="E45" s="237">
        <f t="shared" si="10"/>
        <v>3</v>
      </c>
      <c r="F45" s="238">
        <v>90</v>
      </c>
      <c r="G45" s="239">
        <f t="shared" si="11"/>
        <v>44</v>
      </c>
      <c r="H45" s="240">
        <v>14</v>
      </c>
      <c r="I45" s="241">
        <v>10</v>
      </c>
      <c r="J45" s="242">
        <v>16</v>
      </c>
      <c r="K45" s="235">
        <v>4</v>
      </c>
      <c r="L45" s="243">
        <f t="shared" si="12"/>
        <v>46</v>
      </c>
      <c r="M45" s="244" t="s">
        <v>73</v>
      </c>
      <c r="N45" s="245"/>
      <c r="O45" s="237">
        <f t="shared" si="13"/>
        <v>3</v>
      </c>
      <c r="P45" s="240">
        <v>90</v>
      </c>
      <c r="Q45" s="246">
        <f t="shared" si="14"/>
        <v>54</v>
      </c>
      <c r="R45" s="247">
        <v>20</v>
      </c>
      <c r="S45" s="240">
        <v>12</v>
      </c>
      <c r="T45" s="248">
        <v>18</v>
      </c>
      <c r="U45" s="246">
        <v>4</v>
      </c>
      <c r="V45" s="249">
        <f t="shared" si="15"/>
        <v>36</v>
      </c>
      <c r="W45" s="81"/>
      <c r="X45" s="132"/>
    </row>
    <row r="46" spans="1:24" s="80" customFormat="1" ht="15.75">
      <c r="A46" s="183" t="s">
        <v>161</v>
      </c>
      <c r="B46" s="107" t="s">
        <v>101</v>
      </c>
      <c r="C46" s="235" t="s">
        <v>74</v>
      </c>
      <c r="D46" s="236"/>
      <c r="E46" s="237">
        <f t="shared" si="10"/>
        <v>3</v>
      </c>
      <c r="F46" s="238">
        <v>90</v>
      </c>
      <c r="G46" s="239">
        <f t="shared" si="11"/>
        <v>44</v>
      </c>
      <c r="H46" s="240">
        <v>14</v>
      </c>
      <c r="I46" s="241">
        <v>12</v>
      </c>
      <c r="J46" s="242">
        <v>14</v>
      </c>
      <c r="K46" s="235">
        <v>4</v>
      </c>
      <c r="L46" s="243">
        <f t="shared" si="12"/>
        <v>46</v>
      </c>
      <c r="M46" s="244" t="s">
        <v>73</v>
      </c>
      <c r="N46" s="245" t="s">
        <v>75</v>
      </c>
      <c r="O46" s="237">
        <f t="shared" si="13"/>
        <v>4</v>
      </c>
      <c r="P46" s="240">
        <v>120</v>
      </c>
      <c r="Q46" s="246">
        <f t="shared" si="14"/>
        <v>60</v>
      </c>
      <c r="R46" s="247">
        <v>20</v>
      </c>
      <c r="S46" s="240">
        <v>18</v>
      </c>
      <c r="T46" s="248">
        <v>18</v>
      </c>
      <c r="U46" s="246">
        <v>4</v>
      </c>
      <c r="V46" s="249">
        <f t="shared" si="15"/>
        <v>60</v>
      </c>
      <c r="W46" s="81"/>
      <c r="X46" s="132"/>
    </row>
    <row r="47" spans="1:24" s="343" customFormat="1" ht="31.5">
      <c r="A47" s="344" t="s">
        <v>200</v>
      </c>
      <c r="B47" s="345" t="s">
        <v>201</v>
      </c>
      <c r="C47" s="235" t="s">
        <v>73</v>
      </c>
      <c r="D47" s="236"/>
      <c r="E47" s="237">
        <f t="shared" si="10"/>
        <v>4</v>
      </c>
      <c r="F47" s="238">
        <v>120</v>
      </c>
      <c r="G47" s="239">
        <f t="shared" si="11"/>
        <v>62</v>
      </c>
      <c r="H47" s="240">
        <v>14</v>
      </c>
      <c r="I47" s="241">
        <v>14</v>
      </c>
      <c r="J47" s="242">
        <v>30</v>
      </c>
      <c r="K47" s="235">
        <v>4</v>
      </c>
      <c r="L47" s="243">
        <f t="shared" si="12"/>
        <v>58</v>
      </c>
      <c r="M47" s="244" t="s">
        <v>73</v>
      </c>
      <c r="N47" s="245"/>
      <c r="O47" s="237">
        <f t="shared" si="13"/>
        <v>3</v>
      </c>
      <c r="P47" s="240">
        <v>90</v>
      </c>
      <c r="Q47" s="246">
        <f t="shared" si="14"/>
        <v>50</v>
      </c>
      <c r="R47" s="247">
        <v>10</v>
      </c>
      <c r="S47" s="240">
        <v>10</v>
      </c>
      <c r="T47" s="248">
        <v>26</v>
      </c>
      <c r="U47" s="246">
        <v>4</v>
      </c>
      <c r="V47" s="249">
        <f t="shared" si="15"/>
        <v>40</v>
      </c>
      <c r="W47" s="212"/>
      <c r="X47" s="342"/>
    </row>
    <row r="48" spans="1:24" s="80" customFormat="1" ht="15.75">
      <c r="A48" s="183" t="s">
        <v>202</v>
      </c>
      <c r="B48" s="96" t="s">
        <v>104</v>
      </c>
      <c r="C48" s="235"/>
      <c r="D48" s="236"/>
      <c r="E48" s="237"/>
      <c r="F48" s="238"/>
      <c r="G48" s="239"/>
      <c r="H48" s="240"/>
      <c r="I48" s="241"/>
      <c r="J48" s="242"/>
      <c r="K48" s="235"/>
      <c r="L48" s="243"/>
      <c r="M48" s="235" t="s">
        <v>73</v>
      </c>
      <c r="N48" s="236"/>
      <c r="O48" s="237">
        <f t="shared" si="13"/>
        <v>4</v>
      </c>
      <c r="P48" s="238">
        <v>120</v>
      </c>
      <c r="Q48" s="239">
        <f t="shared" si="14"/>
        <v>40</v>
      </c>
      <c r="R48" s="240">
        <v>20</v>
      </c>
      <c r="S48" s="241">
        <v>12</v>
      </c>
      <c r="T48" s="242">
        <v>6</v>
      </c>
      <c r="U48" s="235">
        <v>2</v>
      </c>
      <c r="V48" s="243">
        <f t="shared" si="15"/>
        <v>80</v>
      </c>
      <c r="W48" s="81"/>
      <c r="X48" s="132"/>
    </row>
    <row r="49" spans="1:24" s="80" customFormat="1" ht="15.75">
      <c r="A49" s="183" t="s">
        <v>203</v>
      </c>
      <c r="B49" s="96" t="s">
        <v>100</v>
      </c>
      <c r="C49" s="50" t="s">
        <v>74</v>
      </c>
      <c r="D49" s="51"/>
      <c r="E49" s="52">
        <f t="shared" si="10"/>
        <v>3</v>
      </c>
      <c r="F49" s="53">
        <v>90</v>
      </c>
      <c r="G49" s="74">
        <f t="shared" si="11"/>
        <v>44</v>
      </c>
      <c r="H49" s="54">
        <v>12</v>
      </c>
      <c r="I49" s="55">
        <v>6</v>
      </c>
      <c r="J49" s="56">
        <v>22</v>
      </c>
      <c r="K49" s="50">
        <v>4</v>
      </c>
      <c r="L49" s="40">
        <f t="shared" si="12"/>
        <v>46</v>
      </c>
      <c r="M49" s="57" t="s">
        <v>73</v>
      </c>
      <c r="N49" s="41"/>
      <c r="O49" s="52">
        <f t="shared" si="13"/>
        <v>4</v>
      </c>
      <c r="P49" s="54">
        <v>120</v>
      </c>
      <c r="Q49" s="43">
        <f t="shared" si="14"/>
        <v>60</v>
      </c>
      <c r="R49" s="70">
        <v>20</v>
      </c>
      <c r="S49" s="54">
        <v>6</v>
      </c>
      <c r="T49" s="58">
        <v>30</v>
      </c>
      <c r="U49" s="43">
        <v>4</v>
      </c>
      <c r="V49" s="44">
        <f t="shared" si="15"/>
        <v>60</v>
      </c>
      <c r="W49" s="81"/>
      <c r="X49" s="132"/>
    </row>
    <row r="50" spans="1:24" s="80" customFormat="1" ht="15.75">
      <c r="A50" s="183" t="s">
        <v>145</v>
      </c>
      <c r="B50" s="96" t="s">
        <v>93</v>
      </c>
      <c r="C50" s="235"/>
      <c r="D50" s="236"/>
      <c r="E50" s="237">
        <f t="shared" si="10"/>
        <v>0</v>
      </c>
      <c r="F50" s="238"/>
      <c r="G50" s="239">
        <f t="shared" si="11"/>
        <v>0</v>
      </c>
      <c r="H50" s="240"/>
      <c r="I50" s="241"/>
      <c r="J50" s="242"/>
      <c r="K50" s="235"/>
      <c r="L50" s="243">
        <f t="shared" si="12"/>
        <v>0</v>
      </c>
      <c r="M50" s="235" t="s">
        <v>94</v>
      </c>
      <c r="N50" s="245"/>
      <c r="O50" s="237">
        <f t="shared" si="13"/>
        <v>6</v>
      </c>
      <c r="P50" s="240">
        <v>180</v>
      </c>
      <c r="Q50" s="246">
        <f t="shared" si="14"/>
        <v>0</v>
      </c>
      <c r="R50" s="247"/>
      <c r="S50" s="240"/>
      <c r="T50" s="248"/>
      <c r="U50" s="246"/>
      <c r="V50" s="249">
        <f t="shared" si="15"/>
        <v>180</v>
      </c>
      <c r="W50" s="81" t="s">
        <v>304</v>
      </c>
      <c r="X50" s="132"/>
    </row>
    <row r="51" spans="1:24" s="81" customFormat="1" ht="16.5" thickBot="1">
      <c r="A51" s="23"/>
      <c r="B51" s="22" t="s">
        <v>78</v>
      </c>
      <c r="C51" s="25"/>
      <c r="D51" s="25"/>
      <c r="E51" s="26">
        <f>SUM(E43:E50)</f>
        <v>16</v>
      </c>
      <c r="F51" s="27">
        <f>SUM(F43:F50)</f>
        <v>480</v>
      </c>
      <c r="G51" s="27">
        <f aca="true" t="shared" si="16" ref="G51:L51">SUM(G43:G50)</f>
        <v>254</v>
      </c>
      <c r="H51" s="27">
        <f t="shared" si="16"/>
        <v>56</v>
      </c>
      <c r="I51" s="27">
        <f t="shared" si="16"/>
        <v>42</v>
      </c>
      <c r="J51" s="27">
        <f t="shared" si="16"/>
        <v>132</v>
      </c>
      <c r="K51" s="27">
        <f t="shared" si="16"/>
        <v>24</v>
      </c>
      <c r="L51" s="20">
        <f t="shared" si="16"/>
        <v>226</v>
      </c>
      <c r="M51" s="59"/>
      <c r="N51" s="60"/>
      <c r="O51" s="26">
        <f>SUM(O43:O50)</f>
        <v>26</v>
      </c>
      <c r="P51" s="27">
        <f>SUM(P43:P50)</f>
        <v>780</v>
      </c>
      <c r="Q51" s="27">
        <f aca="true" t="shared" si="17" ref="Q51:V51">SUM(Q43:Q50)</f>
        <v>304</v>
      </c>
      <c r="R51" s="27">
        <f t="shared" si="17"/>
        <v>90</v>
      </c>
      <c r="S51" s="27">
        <f t="shared" si="17"/>
        <v>58</v>
      </c>
      <c r="T51" s="27">
        <f t="shared" si="17"/>
        <v>134</v>
      </c>
      <c r="U51" s="27">
        <f t="shared" si="17"/>
        <v>22</v>
      </c>
      <c r="V51" s="61">
        <f t="shared" si="17"/>
        <v>476</v>
      </c>
      <c r="X51" s="133"/>
    </row>
    <row r="52" spans="1:24" s="81" customFormat="1" ht="22.5" customHeight="1" thickBot="1">
      <c r="A52" s="415" t="s">
        <v>79</v>
      </c>
      <c r="B52" s="416"/>
      <c r="C52" s="62"/>
      <c r="D52" s="62"/>
      <c r="E52" s="63">
        <f aca="true" t="shared" si="18" ref="E52:L52">E51+E41+E34</f>
        <v>18</v>
      </c>
      <c r="F52" s="64">
        <f t="shared" si="18"/>
        <v>540</v>
      </c>
      <c r="G52" s="64">
        <f t="shared" si="18"/>
        <v>284</v>
      </c>
      <c r="H52" s="64">
        <f t="shared" si="18"/>
        <v>56</v>
      </c>
      <c r="I52" s="64">
        <f t="shared" si="18"/>
        <v>42</v>
      </c>
      <c r="J52" s="64">
        <f t="shared" si="18"/>
        <v>160</v>
      </c>
      <c r="K52" s="64">
        <f t="shared" si="18"/>
        <v>26</v>
      </c>
      <c r="L52" s="65">
        <f t="shared" si="18"/>
        <v>256</v>
      </c>
      <c r="M52" s="66"/>
      <c r="N52" s="62"/>
      <c r="O52" s="63">
        <f aca="true" t="shared" si="19" ref="O52:V52">O51+O41+O34</f>
        <v>28</v>
      </c>
      <c r="P52" s="64">
        <f t="shared" si="19"/>
        <v>840</v>
      </c>
      <c r="Q52" s="64">
        <f t="shared" si="19"/>
        <v>344</v>
      </c>
      <c r="R52" s="64">
        <f t="shared" si="19"/>
        <v>90</v>
      </c>
      <c r="S52" s="64">
        <f t="shared" si="19"/>
        <v>58</v>
      </c>
      <c r="T52" s="64">
        <f t="shared" si="19"/>
        <v>170</v>
      </c>
      <c r="U52" s="64">
        <f t="shared" si="19"/>
        <v>26</v>
      </c>
      <c r="V52" s="67">
        <f t="shared" si="19"/>
        <v>496</v>
      </c>
      <c r="X52" s="133"/>
    </row>
    <row r="53" spans="1:24" s="80" customFormat="1" ht="23.25" customHeight="1">
      <c r="A53" s="409" t="s">
        <v>126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1"/>
      <c r="W53" s="81"/>
      <c r="X53" s="132"/>
    </row>
    <row r="54" spans="1:24" s="80" customFormat="1" ht="22.5" customHeight="1">
      <c r="A54" s="412" t="s">
        <v>127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4"/>
      <c r="W54" s="81"/>
      <c r="X54" s="132"/>
    </row>
    <row r="55" spans="1:24" s="81" customFormat="1" ht="15.75">
      <c r="A55" s="182" t="s">
        <v>128</v>
      </c>
      <c r="B55" s="98" t="s">
        <v>129</v>
      </c>
      <c r="C55" s="70" t="s">
        <v>74</v>
      </c>
      <c r="D55" s="68"/>
      <c r="E55" s="52">
        <f>F55/30</f>
        <v>1</v>
      </c>
      <c r="F55" s="54">
        <v>30</v>
      </c>
      <c r="G55" s="69">
        <f>H55+I55+J55+K55</f>
        <v>30</v>
      </c>
      <c r="H55" s="70"/>
      <c r="I55" s="54"/>
      <c r="J55" s="70">
        <v>26</v>
      </c>
      <c r="K55" s="50">
        <v>4</v>
      </c>
      <c r="L55" s="40">
        <f>F55-G55</f>
        <v>0</v>
      </c>
      <c r="M55" s="71" t="s">
        <v>74</v>
      </c>
      <c r="N55" s="41"/>
      <c r="O55" s="52">
        <f>P55/30</f>
        <v>2</v>
      </c>
      <c r="P55" s="73">
        <v>60</v>
      </c>
      <c r="Q55" s="74">
        <f>R55+S55+T55+U55</f>
        <v>40</v>
      </c>
      <c r="R55" s="69"/>
      <c r="S55" s="77"/>
      <c r="T55" s="74">
        <v>36</v>
      </c>
      <c r="U55" s="75">
        <v>4</v>
      </c>
      <c r="V55" s="44">
        <f>P55-Q55</f>
        <v>20</v>
      </c>
      <c r="X55" s="133"/>
    </row>
    <row r="56" spans="1:24" s="81" customFormat="1" ht="47.25">
      <c r="A56" s="182" t="s">
        <v>196</v>
      </c>
      <c r="B56" s="107" t="s">
        <v>182</v>
      </c>
      <c r="C56" s="70" t="s">
        <v>73</v>
      </c>
      <c r="D56" s="68"/>
      <c r="E56" s="52">
        <f>F56/30</f>
        <v>3</v>
      </c>
      <c r="F56" s="54">
        <v>90</v>
      </c>
      <c r="G56" s="69">
        <f>H56+I56+J56+K56</f>
        <v>30</v>
      </c>
      <c r="H56" s="70">
        <v>14</v>
      </c>
      <c r="I56" s="54">
        <v>6</v>
      </c>
      <c r="J56" s="70">
        <v>8</v>
      </c>
      <c r="K56" s="50">
        <v>2</v>
      </c>
      <c r="L56" s="40">
        <f>F56-G56</f>
        <v>60</v>
      </c>
      <c r="M56" s="71"/>
      <c r="N56" s="41"/>
      <c r="O56" s="52">
        <f>P56/30</f>
        <v>0</v>
      </c>
      <c r="P56" s="73"/>
      <c r="Q56" s="74">
        <f>R56+S56+T56+U56</f>
        <v>0</v>
      </c>
      <c r="R56" s="69"/>
      <c r="S56" s="77"/>
      <c r="T56" s="74"/>
      <c r="U56" s="75"/>
      <c r="V56" s="44">
        <f>P56-Q56</f>
        <v>0</v>
      </c>
      <c r="X56" s="133"/>
    </row>
    <row r="57" spans="1:24" s="81" customFormat="1" ht="15.75">
      <c r="A57" s="182" t="s">
        <v>204</v>
      </c>
      <c r="B57" s="96" t="s">
        <v>205</v>
      </c>
      <c r="C57" s="70"/>
      <c r="D57" s="68"/>
      <c r="E57" s="52">
        <f>F57/30</f>
        <v>0</v>
      </c>
      <c r="F57" s="54"/>
      <c r="G57" s="69">
        <f>H57+I57+J57+K57</f>
        <v>0</v>
      </c>
      <c r="H57" s="70"/>
      <c r="I57" s="54"/>
      <c r="J57" s="70"/>
      <c r="K57" s="50"/>
      <c r="L57" s="40">
        <f>F57-G57</f>
        <v>0</v>
      </c>
      <c r="M57" s="71" t="s">
        <v>74</v>
      </c>
      <c r="N57" s="41"/>
      <c r="O57" s="52">
        <f>P57/30</f>
        <v>3</v>
      </c>
      <c r="P57" s="73">
        <v>90</v>
      </c>
      <c r="Q57" s="74">
        <f>R57+S57+T57+U57</f>
        <v>40</v>
      </c>
      <c r="R57" s="69">
        <v>14</v>
      </c>
      <c r="S57" s="77">
        <v>12</v>
      </c>
      <c r="T57" s="74">
        <v>10</v>
      </c>
      <c r="U57" s="75">
        <v>4</v>
      </c>
      <c r="V57" s="44">
        <f>P57-Q57</f>
        <v>50</v>
      </c>
      <c r="X57" s="133"/>
    </row>
    <row r="58" spans="1:24" s="81" customFormat="1" ht="16.5" thickBot="1">
      <c r="A58" s="23"/>
      <c r="B58" s="22" t="s">
        <v>131</v>
      </c>
      <c r="C58" s="25"/>
      <c r="D58" s="25"/>
      <c r="E58" s="26">
        <f aca="true" t="shared" si="20" ref="E58:L58">SUM(E55:E57)</f>
        <v>4</v>
      </c>
      <c r="F58" s="27">
        <f t="shared" si="20"/>
        <v>120</v>
      </c>
      <c r="G58" s="27">
        <f t="shared" si="20"/>
        <v>60</v>
      </c>
      <c r="H58" s="27">
        <f t="shared" si="20"/>
        <v>14</v>
      </c>
      <c r="I58" s="27">
        <f t="shared" si="20"/>
        <v>6</v>
      </c>
      <c r="J58" s="27">
        <f t="shared" si="20"/>
        <v>34</v>
      </c>
      <c r="K58" s="27">
        <f t="shared" si="20"/>
        <v>6</v>
      </c>
      <c r="L58" s="28">
        <f t="shared" si="20"/>
        <v>60</v>
      </c>
      <c r="M58" s="59"/>
      <c r="N58" s="60"/>
      <c r="O58" s="26">
        <f aca="true" t="shared" si="21" ref="O58:V58">SUM(O55:O57)</f>
        <v>5</v>
      </c>
      <c r="P58" s="27">
        <f t="shared" si="21"/>
        <v>150</v>
      </c>
      <c r="Q58" s="27">
        <f t="shared" si="21"/>
        <v>80</v>
      </c>
      <c r="R58" s="27">
        <f t="shared" si="21"/>
        <v>14</v>
      </c>
      <c r="S58" s="27">
        <f t="shared" si="21"/>
        <v>12</v>
      </c>
      <c r="T58" s="27">
        <f t="shared" si="21"/>
        <v>46</v>
      </c>
      <c r="U58" s="27">
        <f t="shared" si="21"/>
        <v>8</v>
      </c>
      <c r="V58" s="61">
        <f t="shared" si="21"/>
        <v>70</v>
      </c>
      <c r="X58" s="133"/>
    </row>
    <row r="59" spans="1:24" s="3" customFormat="1" ht="16.5" thickBot="1">
      <c r="A59" s="35" t="s">
        <v>31</v>
      </c>
      <c r="B59" s="36" t="s">
        <v>32</v>
      </c>
      <c r="C59" s="36" t="s">
        <v>33</v>
      </c>
      <c r="D59" s="36" t="s">
        <v>34</v>
      </c>
      <c r="E59" s="36" t="s">
        <v>35</v>
      </c>
      <c r="F59" s="36" t="s">
        <v>36</v>
      </c>
      <c r="G59" s="36" t="s">
        <v>37</v>
      </c>
      <c r="H59" s="36" t="s">
        <v>38</v>
      </c>
      <c r="I59" s="36" t="s">
        <v>39</v>
      </c>
      <c r="J59" s="36" t="s">
        <v>40</v>
      </c>
      <c r="K59" s="36" t="s">
        <v>41</v>
      </c>
      <c r="L59" s="83" t="s">
        <v>42</v>
      </c>
      <c r="M59" s="36" t="s">
        <v>43</v>
      </c>
      <c r="N59" s="36" t="s">
        <v>44</v>
      </c>
      <c r="O59" s="84" t="s">
        <v>45</v>
      </c>
      <c r="P59" s="36" t="s">
        <v>46</v>
      </c>
      <c r="Q59" s="36" t="s">
        <v>47</v>
      </c>
      <c r="R59" s="36" t="s">
        <v>48</v>
      </c>
      <c r="S59" s="36" t="s">
        <v>49</v>
      </c>
      <c r="T59" s="36" t="s">
        <v>50</v>
      </c>
      <c r="U59" s="36" t="s">
        <v>51</v>
      </c>
      <c r="V59" s="85" t="s">
        <v>52</v>
      </c>
      <c r="W59" s="157"/>
      <c r="X59" s="155"/>
    </row>
    <row r="60" spans="1:24" s="80" customFormat="1" ht="22.5" customHeight="1">
      <c r="A60" s="412" t="s">
        <v>130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7"/>
      <c r="M60" s="413"/>
      <c r="N60" s="413"/>
      <c r="O60" s="413"/>
      <c r="P60" s="413"/>
      <c r="Q60" s="413"/>
      <c r="R60" s="413"/>
      <c r="S60" s="413"/>
      <c r="T60" s="413"/>
      <c r="U60" s="413"/>
      <c r="V60" s="414"/>
      <c r="W60" s="81"/>
      <c r="X60" s="132"/>
    </row>
    <row r="61" spans="1:24" s="81" customFormat="1" ht="31.5">
      <c r="A61" s="182" t="s">
        <v>197</v>
      </c>
      <c r="B61" s="96" t="s">
        <v>92</v>
      </c>
      <c r="C61" s="70" t="s">
        <v>74</v>
      </c>
      <c r="D61" s="68"/>
      <c r="E61" s="52">
        <f>F61/30</f>
        <v>2</v>
      </c>
      <c r="F61" s="54">
        <v>60</v>
      </c>
      <c r="G61" s="69">
        <f>H61+I61+J61+K61</f>
        <v>60</v>
      </c>
      <c r="H61" s="70"/>
      <c r="I61" s="54"/>
      <c r="J61" s="70">
        <v>56</v>
      </c>
      <c r="K61" s="50">
        <v>4</v>
      </c>
      <c r="L61" s="10">
        <f>F61-G61</f>
        <v>0</v>
      </c>
      <c r="M61" s="89" t="s">
        <v>74</v>
      </c>
      <c r="N61" s="41"/>
      <c r="O61" s="52">
        <f>P61/30</f>
        <v>3</v>
      </c>
      <c r="P61" s="73">
        <v>90</v>
      </c>
      <c r="Q61" s="74">
        <f>R61+S61+T61+U61</f>
        <v>80</v>
      </c>
      <c r="R61" s="69"/>
      <c r="S61" s="77"/>
      <c r="T61" s="74">
        <v>76</v>
      </c>
      <c r="U61" s="75">
        <v>4</v>
      </c>
      <c r="V61" s="44">
        <f>P61-Q61</f>
        <v>10</v>
      </c>
      <c r="X61" s="133"/>
    </row>
    <row r="62" spans="1:24" s="81" customFormat="1" ht="15.75">
      <c r="A62" s="130" t="s">
        <v>206</v>
      </c>
      <c r="B62" s="158" t="s">
        <v>207</v>
      </c>
      <c r="C62" s="70"/>
      <c r="D62" s="68"/>
      <c r="E62" s="52">
        <f>F62/30</f>
        <v>0</v>
      </c>
      <c r="F62" s="54"/>
      <c r="G62" s="69">
        <f>H62+I62+J62+K62</f>
        <v>0</v>
      </c>
      <c r="H62" s="70"/>
      <c r="I62" s="54"/>
      <c r="J62" s="70"/>
      <c r="K62" s="50"/>
      <c r="L62" s="40">
        <f>F62-G62</f>
        <v>0</v>
      </c>
      <c r="M62" s="89" t="s">
        <v>74</v>
      </c>
      <c r="N62" s="41"/>
      <c r="O62" s="52">
        <f>P62/30</f>
        <v>3</v>
      </c>
      <c r="P62" s="73">
        <v>90</v>
      </c>
      <c r="Q62" s="74">
        <f>R62+S62+T62+U62</f>
        <v>40</v>
      </c>
      <c r="R62" s="69">
        <v>10</v>
      </c>
      <c r="S62" s="77">
        <v>4</v>
      </c>
      <c r="T62" s="74">
        <v>24</v>
      </c>
      <c r="U62" s="75">
        <v>2</v>
      </c>
      <c r="V62" s="44">
        <f>P62-Q62</f>
        <v>50</v>
      </c>
      <c r="X62" s="133"/>
    </row>
    <row r="63" spans="1:24" s="81" customFormat="1" ht="15.75" hidden="1" outlineLevel="1">
      <c r="A63" s="130"/>
      <c r="B63" s="158"/>
      <c r="C63" s="4"/>
      <c r="D63" s="5"/>
      <c r="E63" s="18">
        <f>F63/30</f>
        <v>0</v>
      </c>
      <c r="F63" s="114"/>
      <c r="G63" s="69">
        <f>H63+I63+J63+K63</f>
        <v>0</v>
      </c>
      <c r="H63" s="38"/>
      <c r="I63" s="39"/>
      <c r="J63" s="7"/>
      <c r="K63" s="37"/>
      <c r="L63" s="40">
        <f>F63-G63</f>
        <v>0</v>
      </c>
      <c r="M63" s="57"/>
      <c r="N63" s="42"/>
      <c r="O63" s="18">
        <f>P63/30</f>
        <v>0</v>
      </c>
      <c r="P63" s="114"/>
      <c r="Q63" s="13">
        <f>R63+S63+T63+U63</f>
        <v>0</v>
      </c>
      <c r="R63" s="13"/>
      <c r="S63" s="13"/>
      <c r="T63" s="13"/>
      <c r="U63" s="43"/>
      <c r="V63" s="44">
        <f>P63-Q63</f>
        <v>0</v>
      </c>
      <c r="X63" s="133"/>
    </row>
    <row r="64" spans="1:24" s="81" customFormat="1" ht="16.5" collapsed="1" thickBot="1">
      <c r="A64" s="15"/>
      <c r="B64" s="16" t="s">
        <v>132</v>
      </c>
      <c r="C64" s="76"/>
      <c r="D64" s="17"/>
      <c r="E64" s="18">
        <f>SUM(E61:E63)</f>
        <v>2</v>
      </c>
      <c r="F64" s="19">
        <f>SUM(F61:F63)</f>
        <v>60</v>
      </c>
      <c r="G64" s="19">
        <f aca="true" t="shared" si="22" ref="G64:L64">SUM(G61:G63)</f>
        <v>60</v>
      </c>
      <c r="H64" s="19">
        <f t="shared" si="22"/>
        <v>0</v>
      </c>
      <c r="I64" s="19">
        <f t="shared" si="22"/>
        <v>0</v>
      </c>
      <c r="J64" s="19">
        <f t="shared" si="22"/>
        <v>56</v>
      </c>
      <c r="K64" s="19">
        <f t="shared" si="22"/>
        <v>4</v>
      </c>
      <c r="L64" s="20">
        <f t="shared" si="22"/>
        <v>0</v>
      </c>
      <c r="M64" s="129"/>
      <c r="N64" s="17"/>
      <c r="O64" s="18">
        <f>SUM(O61:O63)</f>
        <v>6</v>
      </c>
      <c r="P64" s="19">
        <f>SUM(P61:P63)</f>
        <v>180</v>
      </c>
      <c r="Q64" s="19">
        <f aca="true" t="shared" si="23" ref="Q64:V64">SUM(Q61:Q63)</f>
        <v>120</v>
      </c>
      <c r="R64" s="19">
        <f t="shared" si="23"/>
        <v>10</v>
      </c>
      <c r="S64" s="19">
        <f t="shared" si="23"/>
        <v>4</v>
      </c>
      <c r="T64" s="19">
        <f t="shared" si="23"/>
        <v>100</v>
      </c>
      <c r="U64" s="19">
        <f t="shared" si="23"/>
        <v>6</v>
      </c>
      <c r="V64" s="49">
        <f t="shared" si="23"/>
        <v>60</v>
      </c>
      <c r="X64" s="133"/>
    </row>
    <row r="65" spans="1:24" s="81" customFormat="1" ht="22.5" customHeight="1" thickBot="1">
      <c r="A65" s="415" t="s">
        <v>113</v>
      </c>
      <c r="B65" s="416"/>
      <c r="C65" s="86"/>
      <c r="D65" s="86"/>
      <c r="E65" s="63">
        <f aca="true" t="shared" si="24" ref="E65:L65">E58+E64</f>
        <v>6</v>
      </c>
      <c r="F65" s="64">
        <f t="shared" si="24"/>
        <v>180</v>
      </c>
      <c r="G65" s="64">
        <f t="shared" si="24"/>
        <v>120</v>
      </c>
      <c r="H65" s="64">
        <f t="shared" si="24"/>
        <v>14</v>
      </c>
      <c r="I65" s="64">
        <f t="shared" si="24"/>
        <v>6</v>
      </c>
      <c r="J65" s="64">
        <f t="shared" si="24"/>
        <v>90</v>
      </c>
      <c r="K65" s="64">
        <f t="shared" si="24"/>
        <v>10</v>
      </c>
      <c r="L65" s="65">
        <f t="shared" si="24"/>
        <v>60</v>
      </c>
      <c r="M65" s="109"/>
      <c r="N65" s="86"/>
      <c r="O65" s="63">
        <f aca="true" t="shared" si="25" ref="O65:V65">O58+O64</f>
        <v>11</v>
      </c>
      <c r="P65" s="64">
        <f t="shared" si="25"/>
        <v>330</v>
      </c>
      <c r="Q65" s="64">
        <f t="shared" si="25"/>
        <v>200</v>
      </c>
      <c r="R65" s="64">
        <f t="shared" si="25"/>
        <v>24</v>
      </c>
      <c r="S65" s="64">
        <f t="shared" si="25"/>
        <v>16</v>
      </c>
      <c r="T65" s="64">
        <f t="shared" si="25"/>
        <v>146</v>
      </c>
      <c r="U65" s="64">
        <f t="shared" si="25"/>
        <v>14</v>
      </c>
      <c r="V65" s="67">
        <f t="shared" si="25"/>
        <v>130</v>
      </c>
      <c r="X65" s="133"/>
    </row>
    <row r="66" spans="1:24" s="111" customFormat="1" ht="22.5" customHeight="1" thickBot="1">
      <c r="A66" s="418" t="s">
        <v>106</v>
      </c>
      <c r="B66" s="419"/>
      <c r="C66" s="86"/>
      <c r="D66" s="86"/>
      <c r="E66" s="63">
        <f aca="true" t="shared" si="26" ref="E66:L66">E52+E65</f>
        <v>24</v>
      </c>
      <c r="F66" s="64">
        <f t="shared" si="26"/>
        <v>720</v>
      </c>
      <c r="G66" s="64">
        <f t="shared" si="26"/>
        <v>404</v>
      </c>
      <c r="H66" s="64">
        <f t="shared" si="26"/>
        <v>70</v>
      </c>
      <c r="I66" s="64">
        <f t="shared" si="26"/>
        <v>48</v>
      </c>
      <c r="J66" s="64">
        <f t="shared" si="26"/>
        <v>250</v>
      </c>
      <c r="K66" s="64">
        <f t="shared" si="26"/>
        <v>36</v>
      </c>
      <c r="L66" s="65">
        <f t="shared" si="26"/>
        <v>316</v>
      </c>
      <c r="M66" s="109"/>
      <c r="N66" s="86"/>
      <c r="O66" s="63">
        <f aca="true" t="shared" si="27" ref="O66:V66">O52+O65</f>
        <v>39</v>
      </c>
      <c r="P66" s="64">
        <f t="shared" si="27"/>
        <v>1170</v>
      </c>
      <c r="Q66" s="64">
        <f t="shared" si="27"/>
        <v>544</v>
      </c>
      <c r="R66" s="64">
        <f t="shared" si="27"/>
        <v>114</v>
      </c>
      <c r="S66" s="64">
        <f t="shared" si="27"/>
        <v>74</v>
      </c>
      <c r="T66" s="64">
        <f t="shared" si="27"/>
        <v>316</v>
      </c>
      <c r="U66" s="64">
        <f t="shared" si="27"/>
        <v>40</v>
      </c>
      <c r="V66" s="67">
        <f t="shared" si="27"/>
        <v>626</v>
      </c>
      <c r="W66" s="159"/>
      <c r="X66" s="160"/>
    </row>
    <row r="67" spans="1:24" s="95" customFormat="1" ht="15.75">
      <c r="A67" s="111"/>
      <c r="B67" s="111"/>
      <c r="C67" s="161"/>
      <c r="D67" s="161"/>
      <c r="E67" s="161"/>
      <c r="F67" s="111"/>
      <c r="G67" s="162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31"/>
      <c r="X67" s="134"/>
    </row>
    <row r="68" spans="1:24" s="95" customFormat="1" ht="18.75">
      <c r="A68" s="420" t="s">
        <v>290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131"/>
      <c r="X68" s="134"/>
    </row>
    <row r="69" spans="1:24" s="95" customFormat="1" ht="18.75">
      <c r="A69" s="197"/>
      <c r="B69" s="330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31"/>
      <c r="X69" s="134"/>
    </row>
    <row r="70" spans="1:24" s="95" customFormat="1" ht="18.75">
      <c r="A70" s="197"/>
      <c r="B70" s="330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31"/>
      <c r="X70" s="134"/>
    </row>
    <row r="71" spans="1:24" s="95" customFormat="1" ht="18.75">
      <c r="A71" s="197"/>
      <c r="B71" s="330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31"/>
      <c r="X71" s="134"/>
    </row>
    <row r="72" spans="1:24" s="95" customFormat="1" ht="15.75" customHeight="1">
      <c r="A72" s="112"/>
      <c r="B72" s="112"/>
      <c r="C72" s="126"/>
      <c r="D72" s="126"/>
      <c r="E72" s="126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31"/>
      <c r="X72" s="134"/>
    </row>
    <row r="73" spans="1:24" s="95" customFormat="1" ht="15" customHeight="1">
      <c r="A73" s="420" t="s">
        <v>187</v>
      </c>
      <c r="B73" s="420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31"/>
      <c r="X73" s="134"/>
    </row>
    <row r="74" spans="1:24" s="95" customFormat="1" ht="15" customHeight="1">
      <c r="A74" s="420" t="s">
        <v>151</v>
      </c>
      <c r="B74" s="420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W74" s="131"/>
      <c r="X74" s="134"/>
    </row>
    <row r="75" spans="1:24" s="95" customFormat="1" ht="15" customHeight="1">
      <c r="A75" s="420"/>
      <c r="B75" s="420"/>
      <c r="C75" s="103"/>
      <c r="D75" s="103"/>
      <c r="E75" s="103"/>
      <c r="F75" s="104"/>
      <c r="G75" s="104"/>
      <c r="H75" s="104"/>
      <c r="I75" s="104"/>
      <c r="J75" s="104"/>
      <c r="K75" s="104"/>
      <c r="L75" s="105"/>
      <c r="P75" s="163"/>
      <c r="Q75" s="163"/>
      <c r="R75" s="163"/>
      <c r="S75" s="163"/>
      <c r="T75" s="163"/>
      <c r="U75" s="163"/>
      <c r="V75" s="324" t="s">
        <v>188</v>
      </c>
      <c r="W75" s="163"/>
      <c r="X75" s="134"/>
    </row>
    <row r="76" spans="1:14" ht="18">
      <c r="A76" s="106"/>
      <c r="B76" s="106"/>
      <c r="C76" s="140"/>
      <c r="D76" s="140"/>
      <c r="E76" s="140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1:24" s="95" customFormat="1" ht="15" customHeight="1">
      <c r="A77" s="420"/>
      <c r="B77" s="420"/>
      <c r="C77" s="103"/>
      <c r="D77" s="103"/>
      <c r="E77" s="103"/>
      <c r="F77" s="104"/>
      <c r="G77" s="104"/>
      <c r="H77" s="104"/>
      <c r="I77" s="104"/>
      <c r="J77" s="104"/>
      <c r="K77" s="104"/>
      <c r="L77" s="105"/>
      <c r="M77" s="420"/>
      <c r="N77" s="420"/>
      <c r="O77" s="420"/>
      <c r="P77" s="420"/>
      <c r="Q77" s="420"/>
      <c r="R77" s="420"/>
      <c r="S77" s="420"/>
      <c r="T77" s="420"/>
      <c r="U77" s="420"/>
      <c r="V77" s="106"/>
      <c r="W77" s="131"/>
      <c r="X77" s="134"/>
    </row>
    <row r="78" spans="1:24" s="95" customFormat="1" ht="18.75">
      <c r="A78" s="420" t="s">
        <v>24</v>
      </c>
      <c r="B78" s="420"/>
      <c r="C78" s="103"/>
      <c r="D78" s="103"/>
      <c r="E78" s="103"/>
      <c r="F78" s="104"/>
      <c r="G78" s="104"/>
      <c r="H78" s="104"/>
      <c r="I78" s="104"/>
      <c r="J78" s="104"/>
      <c r="K78" s="104"/>
      <c r="L78" s="163"/>
      <c r="M78" s="163"/>
      <c r="N78" s="163"/>
      <c r="O78" s="420" t="s">
        <v>24</v>
      </c>
      <c r="P78" s="420"/>
      <c r="Q78" s="420"/>
      <c r="R78" s="420"/>
      <c r="S78" s="420"/>
      <c r="T78" s="420"/>
      <c r="U78" s="420"/>
      <c r="V78" s="420"/>
      <c r="W78" s="131"/>
      <c r="X78" s="134"/>
    </row>
    <row r="79" spans="1:24" s="95" customFormat="1" ht="18.75">
      <c r="A79" s="425" t="s">
        <v>144</v>
      </c>
      <c r="B79" s="425"/>
      <c r="C79" s="103"/>
      <c r="D79" s="103"/>
      <c r="E79" s="103"/>
      <c r="F79" s="104"/>
      <c r="G79" s="104"/>
      <c r="H79" s="104"/>
      <c r="I79" s="104"/>
      <c r="J79" s="104"/>
      <c r="K79" s="104"/>
      <c r="L79" s="163"/>
      <c r="M79" s="163"/>
      <c r="N79" s="163"/>
      <c r="O79" s="425" t="s">
        <v>179</v>
      </c>
      <c r="P79" s="425"/>
      <c r="Q79" s="425"/>
      <c r="R79" s="425"/>
      <c r="S79" s="425"/>
      <c r="T79" s="425"/>
      <c r="U79" s="425"/>
      <c r="V79" s="425"/>
      <c r="W79" s="131"/>
      <c r="X79" s="134"/>
    </row>
    <row r="80" spans="1:24" s="95" customFormat="1" ht="18.75">
      <c r="A80" s="425" t="s">
        <v>66</v>
      </c>
      <c r="B80" s="425"/>
      <c r="C80" s="103"/>
      <c r="D80" s="103"/>
      <c r="E80" s="103"/>
      <c r="F80" s="104"/>
      <c r="G80" s="104"/>
      <c r="H80" s="104"/>
      <c r="I80" s="104"/>
      <c r="J80" s="104"/>
      <c r="K80" s="104"/>
      <c r="L80" s="163"/>
      <c r="M80" s="163"/>
      <c r="N80" s="163"/>
      <c r="O80" s="425" t="s">
        <v>190</v>
      </c>
      <c r="P80" s="425"/>
      <c r="Q80" s="425"/>
      <c r="R80" s="425"/>
      <c r="S80" s="425"/>
      <c r="T80" s="425"/>
      <c r="U80" s="425"/>
      <c r="V80" s="425"/>
      <c r="W80" s="131"/>
      <c r="X80" s="134"/>
    </row>
    <row r="81" spans="1:24" s="95" customFormat="1" ht="18.75">
      <c r="A81" s="425" t="s">
        <v>67</v>
      </c>
      <c r="B81" s="425"/>
      <c r="C81" s="103"/>
      <c r="D81" s="103"/>
      <c r="E81" s="103"/>
      <c r="F81" s="104"/>
      <c r="G81" s="104"/>
      <c r="H81" s="104"/>
      <c r="I81" s="104"/>
      <c r="J81" s="104"/>
      <c r="K81" s="104"/>
      <c r="L81" s="164"/>
      <c r="M81" s="164"/>
      <c r="N81" s="164"/>
      <c r="O81" s="425" t="s">
        <v>150</v>
      </c>
      <c r="P81" s="425"/>
      <c r="Q81" s="425"/>
      <c r="R81" s="425"/>
      <c r="S81" s="425"/>
      <c r="T81" s="425"/>
      <c r="U81" s="425"/>
      <c r="V81" s="425"/>
      <c r="W81" s="131"/>
      <c r="X81" s="134"/>
    </row>
    <row r="82" spans="1:24" s="95" customFormat="1" ht="18.75">
      <c r="A82" s="423" t="s">
        <v>189</v>
      </c>
      <c r="B82" s="423"/>
      <c r="C82" s="103"/>
      <c r="D82" s="103"/>
      <c r="E82" s="103"/>
      <c r="F82" s="104"/>
      <c r="G82" s="104"/>
      <c r="H82" s="104"/>
      <c r="I82" s="104"/>
      <c r="J82" s="104"/>
      <c r="K82" s="104"/>
      <c r="L82" s="164"/>
      <c r="M82" s="164"/>
      <c r="N82" s="164"/>
      <c r="O82" s="423" t="s">
        <v>288</v>
      </c>
      <c r="P82" s="423"/>
      <c r="Q82" s="423"/>
      <c r="R82" s="423"/>
      <c r="S82" s="423"/>
      <c r="T82" s="423"/>
      <c r="U82" s="423"/>
      <c r="V82" s="423"/>
      <c r="W82" s="131"/>
      <c r="X82" s="134"/>
    </row>
    <row r="83" spans="1:24" s="95" customFormat="1" ht="18.75">
      <c r="A83" s="423"/>
      <c r="B83" s="423"/>
      <c r="C83" s="140"/>
      <c r="D83" s="140"/>
      <c r="E83" s="140"/>
      <c r="F83" s="106"/>
      <c r="G83" s="106"/>
      <c r="H83" s="106"/>
      <c r="I83" s="106"/>
      <c r="J83" s="106"/>
      <c r="K83" s="106"/>
      <c r="L83" s="106"/>
      <c r="M83" s="106"/>
      <c r="N83" s="106"/>
      <c r="O83" s="423"/>
      <c r="P83" s="423"/>
      <c r="Q83" s="423"/>
      <c r="R83" s="423"/>
      <c r="S83" s="423"/>
      <c r="T83" s="423"/>
      <c r="U83" s="423"/>
      <c r="V83" s="423"/>
      <c r="W83" s="131"/>
      <c r="X83" s="134"/>
    </row>
    <row r="84" spans="3:24" s="95" customFormat="1" ht="15.75">
      <c r="C84" s="165"/>
      <c r="D84" s="165"/>
      <c r="E84" s="165"/>
      <c r="W84" s="131"/>
      <c r="X84" s="134"/>
    </row>
    <row r="85" spans="3:24" s="95" customFormat="1" ht="15.75">
      <c r="C85" s="165"/>
      <c r="D85" s="165"/>
      <c r="E85" s="165"/>
      <c r="W85" s="131"/>
      <c r="X85" s="134"/>
    </row>
    <row r="86" spans="1:22" ht="15.75">
      <c r="A86" s="134"/>
      <c r="B86" s="95"/>
      <c r="C86" s="165"/>
      <c r="D86" s="165"/>
      <c r="E86" s="16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</row>
    <row r="93" ht="12.75">
      <c r="C93" s="166" t="s">
        <v>68</v>
      </c>
    </row>
  </sheetData>
  <sheetProtection/>
  <mergeCells count="79">
    <mergeCell ref="A83:B83"/>
    <mergeCell ref="O83:V83"/>
    <mergeCell ref="A80:B80"/>
    <mergeCell ref="O80:V80"/>
    <mergeCell ref="A81:B81"/>
    <mergeCell ref="O81:V81"/>
    <mergeCell ref="A82:B82"/>
    <mergeCell ref="O82:V82"/>
    <mergeCell ref="A77:B77"/>
    <mergeCell ref="M77:U77"/>
    <mergeCell ref="A79:B79"/>
    <mergeCell ref="O79:V79"/>
    <mergeCell ref="A78:B78"/>
    <mergeCell ref="O78:V78"/>
    <mergeCell ref="A54:V54"/>
    <mergeCell ref="A60:V60"/>
    <mergeCell ref="A65:B65"/>
    <mergeCell ref="A66:B66"/>
    <mergeCell ref="A74:B74"/>
    <mergeCell ref="A75:B75"/>
    <mergeCell ref="A68:V68"/>
    <mergeCell ref="A73:B73"/>
    <mergeCell ref="Q21:U21"/>
    <mergeCell ref="V21:V22"/>
    <mergeCell ref="A24:V24"/>
    <mergeCell ref="A25:V25"/>
    <mergeCell ref="A35:V35"/>
    <mergeCell ref="A42:V42"/>
    <mergeCell ref="G21:K21"/>
    <mergeCell ref="L21:L22"/>
    <mergeCell ref="A52:B52"/>
    <mergeCell ref="A53:V53"/>
    <mergeCell ref="W19:W22"/>
    <mergeCell ref="C20:D21"/>
    <mergeCell ref="E20:E22"/>
    <mergeCell ref="F20:L20"/>
    <mergeCell ref="M20:N21"/>
    <mergeCell ref="O20:O22"/>
    <mergeCell ref="P20:V20"/>
    <mergeCell ref="F21:F22"/>
    <mergeCell ref="A17:B17"/>
    <mergeCell ref="C17:E17"/>
    <mergeCell ref="O16:P16"/>
    <mergeCell ref="Q16:T16"/>
    <mergeCell ref="O17:V17"/>
    <mergeCell ref="A19:A22"/>
    <mergeCell ref="B19:B22"/>
    <mergeCell ref="C19:L19"/>
    <mergeCell ref="M19:V19"/>
    <mergeCell ref="P21:P22"/>
    <mergeCell ref="A15:B15"/>
    <mergeCell ref="C15:E15"/>
    <mergeCell ref="O15:P15"/>
    <mergeCell ref="Q15:T15"/>
    <mergeCell ref="A16:B16"/>
    <mergeCell ref="C16:E16"/>
    <mergeCell ref="A13:B13"/>
    <mergeCell ref="C13:K13"/>
    <mergeCell ref="O13:P13"/>
    <mergeCell ref="Q13:T13"/>
    <mergeCell ref="A14:B14"/>
    <mergeCell ref="O14:P14"/>
    <mergeCell ref="Q14:T14"/>
    <mergeCell ref="A11:B11"/>
    <mergeCell ref="C11:E11"/>
    <mergeCell ref="O11:P11"/>
    <mergeCell ref="Q11:T11"/>
    <mergeCell ref="U11:V11"/>
    <mergeCell ref="A12:B12"/>
    <mergeCell ref="C12:H12"/>
    <mergeCell ref="O12:P12"/>
    <mergeCell ref="Q12:T12"/>
    <mergeCell ref="K1:V1"/>
    <mergeCell ref="K2:V2"/>
    <mergeCell ref="K3:V3"/>
    <mergeCell ref="K4:V4"/>
    <mergeCell ref="A9:V9"/>
    <mergeCell ref="K5:V5"/>
    <mergeCell ref="K7:V7"/>
  </mergeCells>
  <conditionalFormatting sqref="E52:L52 P26:V30 Q63:V63 H63:O63 E63 G26:O33 Q31:V33 E26:E33 G36:N40 P36:V40 E36:E40 Q55:Q57 U55:V57 K55:L57 E55:E57 G55:G57 N55:O57">
    <cfRule type="cellIs" priority="121" dxfId="0" operator="equal" stopIfTrue="1">
      <formula>0</formula>
    </cfRule>
  </conditionalFormatting>
  <conditionalFormatting sqref="E34:K34">
    <cfRule type="cellIs" priority="111" dxfId="0" operator="equal" stopIfTrue="1">
      <formula>0</formula>
    </cfRule>
  </conditionalFormatting>
  <conditionalFormatting sqref="G43:G44 E43:E44 E48:E50 G48:G50">
    <cfRule type="cellIs" priority="108" dxfId="0" operator="equal" stopIfTrue="1">
      <formula>0</formula>
    </cfRule>
  </conditionalFormatting>
  <conditionalFormatting sqref="E65:L65">
    <cfRule type="cellIs" priority="120" dxfId="0" operator="equal" stopIfTrue="1">
      <formula>0</formula>
    </cfRule>
  </conditionalFormatting>
  <conditionalFormatting sqref="O52:V52">
    <cfRule type="cellIs" priority="110" dxfId="0" operator="equal" stopIfTrue="1">
      <formula>0</formula>
    </cfRule>
  </conditionalFormatting>
  <conditionalFormatting sqref="E41:K41">
    <cfRule type="cellIs" priority="119" dxfId="0" operator="equal" stopIfTrue="1">
      <formula>0</formula>
    </cfRule>
  </conditionalFormatting>
  <conditionalFormatting sqref="P41:V41">
    <cfRule type="cellIs" priority="118" dxfId="0" operator="equal" stopIfTrue="1">
      <formula>0</formula>
    </cfRule>
  </conditionalFormatting>
  <conditionalFormatting sqref="E51:K51">
    <cfRule type="cellIs" priority="115" dxfId="0" operator="equal" stopIfTrue="1">
      <formula>0</formula>
    </cfRule>
  </conditionalFormatting>
  <conditionalFormatting sqref="E64:L64">
    <cfRule type="cellIs" priority="103" dxfId="0" operator="equal" stopIfTrue="1">
      <formula>0</formula>
    </cfRule>
  </conditionalFormatting>
  <conditionalFormatting sqref="E66:L66">
    <cfRule type="cellIs" priority="114" dxfId="0" operator="equal" stopIfTrue="1">
      <formula>0</formula>
    </cfRule>
  </conditionalFormatting>
  <conditionalFormatting sqref="U62:V62 N62">
    <cfRule type="cellIs" priority="101" dxfId="0" operator="equal" stopIfTrue="1">
      <formula>0</formula>
    </cfRule>
  </conditionalFormatting>
  <conditionalFormatting sqref="K43:N44 P43:V44 P49:V50 K49:N49 K50:L50 N50 K48:L48">
    <cfRule type="cellIs" priority="109" dxfId="0" operator="equal" stopIfTrue="1">
      <formula>0</formula>
    </cfRule>
  </conditionalFormatting>
  <conditionalFormatting sqref="J43:J44 J48:J50">
    <cfRule type="cellIs" priority="107" dxfId="0" operator="equal" stopIfTrue="1">
      <formula>0</formula>
    </cfRule>
  </conditionalFormatting>
  <conditionalFormatting sqref="K62:L62">
    <cfRule type="cellIs" priority="104" dxfId="0" operator="equal" stopIfTrue="1">
      <formula>0</formula>
    </cfRule>
  </conditionalFormatting>
  <conditionalFormatting sqref="O51:V51">
    <cfRule type="cellIs" priority="106" dxfId="0" operator="equal" stopIfTrue="1">
      <formula>0</formula>
    </cfRule>
  </conditionalFormatting>
  <conditionalFormatting sqref="G62:G63">
    <cfRule type="cellIs" priority="102" dxfId="0" operator="equal" stopIfTrue="1">
      <formula>0</formula>
    </cfRule>
  </conditionalFormatting>
  <conditionalFormatting sqref="P64:V64">
    <cfRule type="cellIs" priority="99" dxfId="0" operator="equal" stopIfTrue="1">
      <formula>0</formula>
    </cfRule>
  </conditionalFormatting>
  <conditionalFormatting sqref="L34">
    <cfRule type="cellIs" priority="83" dxfId="0" operator="equal" stopIfTrue="1">
      <formula>0</formula>
    </cfRule>
  </conditionalFormatting>
  <conditionalFormatting sqref="O34:U34">
    <cfRule type="cellIs" priority="74" dxfId="0" operator="equal" stopIfTrue="1">
      <formula>0</formula>
    </cfRule>
  </conditionalFormatting>
  <conditionalFormatting sqref="V34">
    <cfRule type="cellIs" priority="73" dxfId="0" operator="equal" stopIfTrue="1">
      <formula>0</formula>
    </cfRule>
  </conditionalFormatting>
  <conditionalFormatting sqref="Q61:Q62">
    <cfRule type="cellIs" priority="51" dxfId="0" operator="equal" stopIfTrue="1">
      <formula>0</formula>
    </cfRule>
  </conditionalFormatting>
  <conditionalFormatting sqref="O64">
    <cfRule type="cellIs" priority="57" dxfId="0" operator="equal" stopIfTrue="1">
      <formula>0</formula>
    </cfRule>
  </conditionalFormatting>
  <conditionalFormatting sqref="K61:L61 E61:E62">
    <cfRule type="cellIs" priority="54" dxfId="0" operator="equal" stopIfTrue="1">
      <formula>0</formula>
    </cfRule>
  </conditionalFormatting>
  <conditionalFormatting sqref="E58:K58">
    <cfRule type="cellIs" priority="37" dxfId="0" operator="equal" stopIfTrue="1">
      <formula>0</formula>
    </cfRule>
  </conditionalFormatting>
  <conditionalFormatting sqref="U61:V61 N61">
    <cfRule type="cellIs" priority="52" dxfId="0" operator="equal" stopIfTrue="1">
      <formula>0</formula>
    </cfRule>
  </conditionalFormatting>
  <conditionalFormatting sqref="L58">
    <cfRule type="cellIs" priority="35" dxfId="0" operator="equal" stopIfTrue="1">
      <formula>0</formula>
    </cfRule>
  </conditionalFormatting>
  <conditionalFormatting sqref="O58:V58">
    <cfRule type="cellIs" priority="36" dxfId="0" operator="equal" stopIfTrue="1">
      <formula>0</formula>
    </cfRule>
  </conditionalFormatting>
  <conditionalFormatting sqref="O36:O40">
    <cfRule type="cellIs" priority="24" dxfId="0" operator="equal" stopIfTrue="1">
      <formula>0</formula>
    </cfRule>
  </conditionalFormatting>
  <conditionalFormatting sqref="O41">
    <cfRule type="cellIs" priority="23" dxfId="0" operator="equal" stopIfTrue="1">
      <formula>0</formula>
    </cfRule>
  </conditionalFormatting>
  <conditionalFormatting sqref="O43:O44 O49:O50">
    <cfRule type="cellIs" priority="22" dxfId="0" operator="equal" stopIfTrue="1">
      <formula>0</formula>
    </cfRule>
  </conditionalFormatting>
  <conditionalFormatting sqref="O61:O62">
    <cfRule type="cellIs" priority="19" dxfId="0" operator="equal" stopIfTrue="1">
      <formula>0</formula>
    </cfRule>
  </conditionalFormatting>
  <conditionalFormatting sqref="G61">
    <cfRule type="cellIs" priority="17" dxfId="0" operator="equal" stopIfTrue="1">
      <formula>0</formula>
    </cfRule>
  </conditionalFormatting>
  <conditionalFormatting sqref="O65:V65">
    <cfRule type="cellIs" priority="15" dxfId="0" operator="equal" stopIfTrue="1">
      <formula>0</formula>
    </cfRule>
  </conditionalFormatting>
  <conditionalFormatting sqref="O66:V66">
    <cfRule type="cellIs" priority="14" dxfId="0" operator="equal" stopIfTrue="1">
      <formula>0</formula>
    </cfRule>
  </conditionalFormatting>
  <conditionalFormatting sqref="L41">
    <cfRule type="cellIs" priority="13" dxfId="0" operator="equal" stopIfTrue="1">
      <formula>0</formula>
    </cfRule>
  </conditionalFormatting>
  <conditionalFormatting sqref="L51">
    <cfRule type="cellIs" priority="12" dxfId="0" operator="equal" stopIfTrue="1">
      <formula>0</formula>
    </cfRule>
  </conditionalFormatting>
  <conditionalFormatting sqref="E45:E46 G45:G46">
    <cfRule type="cellIs" priority="10" dxfId="0" operator="equal" stopIfTrue="1">
      <formula>0</formula>
    </cfRule>
  </conditionalFormatting>
  <conditionalFormatting sqref="P45:V46 K45:N46">
    <cfRule type="cellIs" priority="11" dxfId="0" operator="equal" stopIfTrue="1">
      <formula>0</formula>
    </cfRule>
  </conditionalFormatting>
  <conditionalFormatting sqref="J45:J46">
    <cfRule type="cellIs" priority="9" dxfId="0" operator="equal" stopIfTrue="1">
      <formula>0</formula>
    </cfRule>
  </conditionalFormatting>
  <conditionalFormatting sqref="O45:O46">
    <cfRule type="cellIs" priority="8" dxfId="0" operator="equal" stopIfTrue="1">
      <formula>0</formula>
    </cfRule>
  </conditionalFormatting>
  <conditionalFormatting sqref="E47 G47">
    <cfRule type="cellIs" priority="6" dxfId="0" operator="equal" stopIfTrue="1">
      <formula>0</formula>
    </cfRule>
  </conditionalFormatting>
  <conditionalFormatting sqref="P47:V47 K47:N47">
    <cfRule type="cellIs" priority="7" dxfId="0" operator="equal" stopIfTrue="1">
      <formula>0</formula>
    </cfRule>
  </conditionalFormatting>
  <conditionalFormatting sqref="J47">
    <cfRule type="cellIs" priority="5" dxfId="0" operator="equal" stopIfTrue="1">
      <formula>0</formula>
    </cfRule>
  </conditionalFormatting>
  <conditionalFormatting sqref="O47">
    <cfRule type="cellIs" priority="4" dxfId="0" operator="equal" stopIfTrue="1">
      <formula>0</formula>
    </cfRule>
  </conditionalFormatting>
  <conditionalFormatting sqref="O48 Q48">
    <cfRule type="cellIs" priority="2" dxfId="0" operator="equal" stopIfTrue="1">
      <formula>0</formula>
    </cfRule>
  </conditionalFormatting>
  <conditionalFormatting sqref="U48:V48">
    <cfRule type="cellIs" priority="3" dxfId="0" operator="equal" stopIfTrue="1">
      <formula>0</formula>
    </cfRule>
  </conditionalFormatting>
  <conditionalFormatting sqref="T48">
    <cfRule type="cellIs" priority="1" dxfId="0" operator="equal" stopIfTrue="1">
      <formula>0</formula>
    </cfRule>
  </conditionalFormatting>
  <printOptions/>
  <pageMargins left="0.7086614173228347" right="0" top="0.7480314960629921" bottom="0" header="0.31496062992125984" footer="0.31496062992125984"/>
  <pageSetup horizontalDpi="600" verticalDpi="600" orientation="portrait" paperSize="9" scale="63" r:id="rId1"/>
  <rowBreaks count="1" manualBreakCount="1">
    <brk id="58" max="21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30"/>
  <sheetViews>
    <sheetView view="pageBreakPreview" zoomScale="85" zoomScaleSheetLayoutView="85" zoomScalePageLayoutView="0" workbookViewId="0" topLeftCell="A1">
      <selection activeCell="K7" sqref="K7:V7"/>
    </sheetView>
  </sheetViews>
  <sheetFormatPr defaultColWidth="9.140625" defaultRowHeight="12.75" outlineLevelRow="1"/>
  <cols>
    <col min="1" max="1" width="14.140625" style="2" customWidth="1"/>
    <col min="2" max="2" width="27.140625" style="2" customWidth="1"/>
    <col min="3" max="3" width="7.7109375" style="167" customWidth="1"/>
    <col min="4" max="5" width="5.28125" style="167" customWidth="1"/>
    <col min="6" max="6" width="6.140625" style="2" customWidth="1"/>
    <col min="7" max="7" width="5.7109375" style="288" customWidth="1"/>
    <col min="8" max="10" width="4.8515625" style="2" customWidth="1"/>
    <col min="11" max="11" width="4.28125" style="2" customWidth="1"/>
    <col min="12" max="12" width="6.140625" style="2" customWidth="1"/>
    <col min="13" max="13" width="8.140625" style="2" customWidth="1"/>
    <col min="14" max="14" width="4.7109375" style="2" customWidth="1"/>
    <col min="15" max="15" width="5.7109375" style="2" customWidth="1"/>
    <col min="16" max="16" width="6.57421875" style="2" customWidth="1"/>
    <col min="17" max="17" width="5.7109375" style="288" customWidth="1"/>
    <col min="18" max="18" width="4.57421875" style="2" customWidth="1"/>
    <col min="19" max="19" width="4.281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9.140625" style="2" customWidth="1"/>
    <col min="24" max="24" width="12.421875" style="2" customWidth="1"/>
    <col min="25" max="16384" width="9.140625" style="2" customWidth="1"/>
  </cols>
  <sheetData>
    <row r="1" spans="1:24" s="106" customFormat="1" ht="17.25" customHeight="1">
      <c r="A1" s="135"/>
      <c r="B1" s="110"/>
      <c r="C1" s="136"/>
      <c r="D1" s="136"/>
      <c r="E1" s="136"/>
      <c r="F1" s="110"/>
      <c r="G1" s="270"/>
      <c r="H1" s="137"/>
      <c r="I1" s="137"/>
      <c r="K1" s="346" t="s">
        <v>21</v>
      </c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138"/>
      <c r="X1" s="139"/>
    </row>
    <row r="2" spans="1:24" s="106" customFormat="1" ht="17.25" customHeight="1">
      <c r="A2" s="135"/>
      <c r="B2" s="110"/>
      <c r="C2" s="136"/>
      <c r="D2" s="136"/>
      <c r="E2" s="136"/>
      <c r="F2" s="110"/>
      <c r="G2" s="270"/>
      <c r="H2" s="137"/>
      <c r="I2" s="137"/>
      <c r="K2" s="347" t="s">
        <v>306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38"/>
      <c r="X2" s="139"/>
    </row>
    <row r="3" spans="1:24" s="106" customFormat="1" ht="17.25" customHeight="1">
      <c r="A3" s="135"/>
      <c r="B3" s="110"/>
      <c r="C3" s="136"/>
      <c r="D3" s="136"/>
      <c r="E3" s="136"/>
      <c r="F3" s="110"/>
      <c r="G3" s="270"/>
      <c r="H3" s="137"/>
      <c r="I3" s="137"/>
      <c r="K3" s="347" t="s">
        <v>22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198"/>
      <c r="X3" s="139"/>
    </row>
    <row r="4" spans="1:24" s="106" customFormat="1" ht="17.25" customHeight="1">
      <c r="A4" s="135"/>
      <c r="B4" s="110"/>
      <c r="C4" s="136"/>
      <c r="D4" s="136"/>
      <c r="E4" s="136"/>
      <c r="F4" s="110"/>
      <c r="G4" s="270"/>
      <c r="H4" s="137"/>
      <c r="I4" s="137"/>
      <c r="K4" s="347" t="s">
        <v>23</v>
      </c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138"/>
      <c r="X4" s="139"/>
    </row>
    <row r="5" spans="1:24" s="106" customFormat="1" ht="17.25" customHeight="1">
      <c r="A5" s="135"/>
      <c r="B5" s="110"/>
      <c r="C5" s="136"/>
      <c r="D5" s="136"/>
      <c r="E5" s="136"/>
      <c r="F5" s="110"/>
      <c r="G5" s="270"/>
      <c r="H5" s="137"/>
      <c r="I5" s="137"/>
      <c r="K5" s="347" t="s">
        <v>307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138"/>
      <c r="X5" s="139"/>
    </row>
    <row r="6" spans="1:24" s="106" customFormat="1" ht="17.25" customHeight="1">
      <c r="A6" s="135"/>
      <c r="B6" s="110"/>
      <c r="C6" s="136"/>
      <c r="D6" s="136"/>
      <c r="E6" s="136"/>
      <c r="F6" s="110"/>
      <c r="G6" s="270"/>
      <c r="H6" s="137"/>
      <c r="I6" s="137"/>
      <c r="K6" s="331" t="s">
        <v>308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138"/>
      <c r="X6" s="139"/>
    </row>
    <row r="7" spans="1:24" s="106" customFormat="1" ht="15" customHeight="1">
      <c r="A7" s="135"/>
      <c r="B7" s="110"/>
      <c r="C7" s="136"/>
      <c r="D7" s="136"/>
      <c r="E7" s="136"/>
      <c r="F7" s="110"/>
      <c r="G7" s="270"/>
      <c r="H7" s="137"/>
      <c r="I7" s="137"/>
      <c r="K7" s="347" t="s">
        <v>309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138"/>
      <c r="X7" s="139"/>
    </row>
    <row r="8" spans="3:17" s="106" customFormat="1" ht="15" customHeight="1">
      <c r="C8" s="140"/>
      <c r="D8" s="140"/>
      <c r="E8" s="140"/>
      <c r="G8" s="271"/>
      <c r="Q8" s="271"/>
    </row>
    <row r="9" spans="1:27" s="106" customFormat="1" ht="15" customHeight="1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Y9" s="141"/>
      <c r="Z9" s="141"/>
      <c r="AA9" s="141"/>
    </row>
    <row r="10" spans="1:27" s="143" customFormat="1" ht="15" customHeight="1" thickBot="1">
      <c r="A10" s="94"/>
      <c r="B10" s="94"/>
      <c r="C10" s="142"/>
      <c r="D10" s="142"/>
      <c r="E10" s="142"/>
      <c r="F10" s="94"/>
      <c r="G10" s="272"/>
      <c r="H10" s="94"/>
      <c r="I10" s="94"/>
      <c r="J10" s="94"/>
      <c r="K10" s="94"/>
      <c r="L10" s="94"/>
      <c r="M10" s="94"/>
      <c r="N10" s="94"/>
      <c r="O10" s="94"/>
      <c r="P10" s="94"/>
      <c r="Q10" s="272"/>
      <c r="R10" s="94"/>
      <c r="S10" s="94"/>
      <c r="T10" s="94"/>
      <c r="U10" s="94"/>
      <c r="V10" s="94"/>
      <c r="Y10" s="127"/>
      <c r="Z10" s="127"/>
      <c r="AA10" s="127"/>
    </row>
    <row r="11" spans="1:27" s="143" customFormat="1" ht="16.5" customHeight="1" thickBot="1">
      <c r="A11" s="349" t="s">
        <v>1</v>
      </c>
      <c r="B11" s="349"/>
      <c r="C11" s="350" t="s">
        <v>195</v>
      </c>
      <c r="D11" s="350"/>
      <c r="E11" s="350"/>
      <c r="F11" s="141"/>
      <c r="G11" s="273"/>
      <c r="H11" s="141"/>
      <c r="I11" s="193"/>
      <c r="J11" s="193"/>
      <c r="K11" s="193"/>
      <c r="L11" s="193"/>
      <c r="M11" s="106"/>
      <c r="N11" s="106"/>
      <c r="O11" s="438" t="s">
        <v>164</v>
      </c>
      <c r="P11" s="439"/>
      <c r="Q11" s="353" t="s">
        <v>2</v>
      </c>
      <c r="R11" s="354"/>
      <c r="S11" s="354"/>
      <c r="T11" s="455"/>
      <c r="U11" s="351" t="s">
        <v>65</v>
      </c>
      <c r="V11" s="352"/>
      <c r="Y11" s="127"/>
      <c r="Z11" s="127"/>
      <c r="AA11" s="127"/>
    </row>
    <row r="12" spans="1:27" s="143" customFormat="1" ht="16.5" customHeight="1">
      <c r="A12" s="349" t="s">
        <v>95</v>
      </c>
      <c r="B12" s="349"/>
      <c r="C12" s="357" t="s">
        <v>142</v>
      </c>
      <c r="D12" s="357"/>
      <c r="E12" s="357"/>
      <c r="F12" s="357"/>
      <c r="G12" s="357"/>
      <c r="H12" s="357"/>
      <c r="I12" s="193"/>
      <c r="J12" s="193"/>
      <c r="K12" s="193"/>
      <c r="L12" s="193"/>
      <c r="M12" s="106"/>
      <c r="N12" s="106"/>
      <c r="O12" s="358" t="s">
        <v>107</v>
      </c>
      <c r="P12" s="464"/>
      <c r="Q12" s="360">
        <v>30</v>
      </c>
      <c r="R12" s="361"/>
      <c r="S12" s="361"/>
      <c r="T12" s="466"/>
      <c r="U12" s="458" t="s">
        <v>185</v>
      </c>
      <c r="V12" s="459"/>
      <c r="Y12" s="127"/>
      <c r="Z12" s="127"/>
      <c r="AA12" s="127"/>
    </row>
    <row r="13" spans="1:27" s="143" customFormat="1" ht="16.5" customHeight="1">
      <c r="A13" s="349" t="s">
        <v>96</v>
      </c>
      <c r="B13" s="349"/>
      <c r="C13" s="350" t="s">
        <v>180</v>
      </c>
      <c r="D13" s="350"/>
      <c r="E13" s="350"/>
      <c r="F13" s="350"/>
      <c r="G13" s="350"/>
      <c r="H13" s="350"/>
      <c r="I13" s="350"/>
      <c r="J13" s="350"/>
      <c r="K13" s="350"/>
      <c r="L13" s="193"/>
      <c r="M13" s="106"/>
      <c r="N13" s="106"/>
      <c r="O13" s="363" t="s">
        <v>108</v>
      </c>
      <c r="P13" s="374"/>
      <c r="Q13" s="365">
        <v>27</v>
      </c>
      <c r="R13" s="366"/>
      <c r="S13" s="366"/>
      <c r="T13" s="467"/>
      <c r="U13" s="460"/>
      <c r="V13" s="461"/>
      <c r="Y13" s="127"/>
      <c r="Z13" s="127"/>
      <c r="AA13" s="127"/>
    </row>
    <row r="14" spans="1:27" s="143" customFormat="1" ht="16.5" customHeight="1" thickBot="1">
      <c r="A14" s="349" t="s">
        <v>28</v>
      </c>
      <c r="B14" s="349"/>
      <c r="C14" s="195" t="s">
        <v>190</v>
      </c>
      <c r="D14" s="195"/>
      <c r="E14" s="195"/>
      <c r="F14" s="195"/>
      <c r="G14" s="274"/>
      <c r="H14" s="195"/>
      <c r="I14" s="195"/>
      <c r="J14" s="195"/>
      <c r="K14" s="195"/>
      <c r="L14" s="193"/>
      <c r="M14" s="106"/>
      <c r="N14" s="106"/>
      <c r="O14" s="456" t="s">
        <v>109</v>
      </c>
      <c r="P14" s="457"/>
      <c r="Q14" s="452">
        <v>28</v>
      </c>
      <c r="R14" s="453"/>
      <c r="S14" s="453"/>
      <c r="T14" s="454"/>
      <c r="U14" s="462"/>
      <c r="V14" s="463"/>
      <c r="Y14" s="127"/>
      <c r="Z14" s="127"/>
      <c r="AA14" s="127"/>
    </row>
    <row r="15" spans="1:27" s="143" customFormat="1" ht="16.5" customHeight="1">
      <c r="A15" s="349" t="s">
        <v>3</v>
      </c>
      <c r="B15" s="349"/>
      <c r="C15" s="368">
        <v>4</v>
      </c>
      <c r="D15" s="368"/>
      <c r="E15" s="368"/>
      <c r="F15" s="141"/>
      <c r="G15" s="273"/>
      <c r="H15" s="141"/>
      <c r="I15" s="193"/>
      <c r="J15" s="193"/>
      <c r="K15" s="193"/>
      <c r="L15" s="193"/>
      <c r="M15" s="106"/>
      <c r="N15" s="106"/>
      <c r="O15" s="433" t="s">
        <v>110</v>
      </c>
      <c r="P15" s="368"/>
      <c r="Q15" s="430">
        <v>29</v>
      </c>
      <c r="R15" s="431"/>
      <c r="S15" s="431"/>
      <c r="T15" s="451"/>
      <c r="U15" s="460" t="s">
        <v>186</v>
      </c>
      <c r="V15" s="461"/>
      <c r="Y15" s="127"/>
      <c r="Z15" s="127"/>
      <c r="AA15" s="127"/>
    </row>
    <row r="16" spans="1:27" s="143" customFormat="1" ht="16.5" customHeight="1" thickBot="1">
      <c r="A16" s="349" t="s">
        <v>4</v>
      </c>
      <c r="B16" s="349"/>
      <c r="C16" s="374" t="s">
        <v>54</v>
      </c>
      <c r="D16" s="374"/>
      <c r="E16" s="374"/>
      <c r="F16" s="141"/>
      <c r="G16" s="273"/>
      <c r="H16" s="141"/>
      <c r="I16" s="193"/>
      <c r="J16" s="193"/>
      <c r="K16" s="193"/>
      <c r="L16" s="193"/>
      <c r="M16" s="106"/>
      <c r="N16" s="106"/>
      <c r="O16" s="456" t="s">
        <v>111</v>
      </c>
      <c r="P16" s="457"/>
      <c r="Q16" s="452">
        <v>29</v>
      </c>
      <c r="R16" s="453"/>
      <c r="S16" s="453"/>
      <c r="T16" s="454"/>
      <c r="U16" s="462"/>
      <c r="V16" s="463"/>
      <c r="Y16" s="127"/>
      <c r="Z16" s="127"/>
      <c r="AA16" s="127"/>
    </row>
    <row r="17" spans="1:27" s="143" customFormat="1" ht="16.5" customHeight="1" thickBot="1">
      <c r="A17" s="349" t="s">
        <v>5</v>
      </c>
      <c r="B17" s="349"/>
      <c r="C17" s="374" t="s">
        <v>6</v>
      </c>
      <c r="D17" s="374"/>
      <c r="E17" s="374"/>
      <c r="F17" s="141"/>
      <c r="G17" s="273"/>
      <c r="H17" s="141"/>
      <c r="I17" s="193"/>
      <c r="J17" s="193"/>
      <c r="K17" s="193"/>
      <c r="L17" s="193"/>
      <c r="M17" s="137"/>
      <c r="N17" s="106"/>
      <c r="O17" s="440"/>
      <c r="P17" s="441"/>
      <c r="Q17" s="455">
        <f>Q12+Q13+Q14+Q15+Q16</f>
        <v>143</v>
      </c>
      <c r="R17" s="356"/>
      <c r="S17" s="356"/>
      <c r="T17" s="356"/>
      <c r="U17" s="323"/>
      <c r="V17" s="168"/>
      <c r="Y17" s="127"/>
      <c r="Z17" s="127"/>
      <c r="AA17" s="127"/>
    </row>
    <row r="18" spans="1:27" s="143" customFormat="1" ht="19.5" thickBot="1">
      <c r="A18" s="194"/>
      <c r="B18" s="329"/>
      <c r="C18" s="142"/>
      <c r="D18" s="142"/>
      <c r="E18" s="142"/>
      <c r="F18" s="127"/>
      <c r="G18" s="275"/>
      <c r="H18" s="127"/>
      <c r="I18" s="152"/>
      <c r="J18" s="152"/>
      <c r="K18" s="152"/>
      <c r="L18" s="152"/>
      <c r="M18" s="153"/>
      <c r="O18" s="375" t="s">
        <v>64</v>
      </c>
      <c r="P18" s="376"/>
      <c r="Q18" s="376"/>
      <c r="R18" s="376"/>
      <c r="S18" s="376"/>
      <c r="T18" s="376"/>
      <c r="U18" s="376"/>
      <c r="V18" s="377"/>
      <c r="Y18" s="127"/>
      <c r="Z18" s="127"/>
      <c r="AA18" s="127"/>
    </row>
    <row r="19" spans="1:27" s="143" customFormat="1" ht="8.25" customHeight="1" thickBot="1">
      <c r="A19" s="201"/>
      <c r="B19" s="201"/>
      <c r="C19" s="142"/>
      <c r="D19" s="142"/>
      <c r="E19" s="142"/>
      <c r="F19" s="127"/>
      <c r="G19" s="275"/>
      <c r="H19" s="127"/>
      <c r="I19" s="152"/>
      <c r="J19" s="152"/>
      <c r="K19" s="152"/>
      <c r="L19" s="152"/>
      <c r="M19" s="153"/>
      <c r="P19" s="180"/>
      <c r="Q19" s="289"/>
      <c r="R19" s="180"/>
      <c r="S19" s="180"/>
      <c r="T19" s="180"/>
      <c r="U19" s="180"/>
      <c r="V19" s="181"/>
      <c r="Y19" s="127"/>
      <c r="Z19" s="127"/>
      <c r="AA19" s="127"/>
    </row>
    <row r="20" spans="1:27" s="3" customFormat="1" ht="15.75">
      <c r="A20" s="378" t="s">
        <v>7</v>
      </c>
      <c r="B20" s="381" t="s">
        <v>8</v>
      </c>
      <c r="C20" s="384" t="s">
        <v>208</v>
      </c>
      <c r="D20" s="384"/>
      <c r="E20" s="384"/>
      <c r="F20" s="384"/>
      <c r="G20" s="384"/>
      <c r="H20" s="384"/>
      <c r="I20" s="384"/>
      <c r="J20" s="384"/>
      <c r="K20" s="384"/>
      <c r="L20" s="385"/>
      <c r="M20" s="386" t="s">
        <v>209</v>
      </c>
      <c r="N20" s="386"/>
      <c r="O20" s="386"/>
      <c r="P20" s="386"/>
      <c r="Q20" s="386"/>
      <c r="R20" s="386"/>
      <c r="S20" s="386"/>
      <c r="T20" s="386"/>
      <c r="U20" s="386"/>
      <c r="V20" s="387"/>
      <c r="W20" s="393"/>
      <c r="Y20" s="127"/>
      <c r="Z20" s="127"/>
      <c r="AA20" s="127"/>
    </row>
    <row r="21" spans="1:23" s="3" customFormat="1" ht="15.75">
      <c r="A21" s="379"/>
      <c r="B21" s="382"/>
      <c r="C21" s="394" t="s">
        <v>26</v>
      </c>
      <c r="D21" s="395"/>
      <c r="E21" s="398" t="s">
        <v>9</v>
      </c>
      <c r="F21" s="401" t="s">
        <v>10</v>
      </c>
      <c r="G21" s="401"/>
      <c r="H21" s="401"/>
      <c r="I21" s="401"/>
      <c r="J21" s="401"/>
      <c r="K21" s="401"/>
      <c r="L21" s="402"/>
      <c r="M21" s="394" t="s">
        <v>26</v>
      </c>
      <c r="N21" s="395"/>
      <c r="O21" s="403" t="s">
        <v>9</v>
      </c>
      <c r="P21" s="401" t="s">
        <v>10</v>
      </c>
      <c r="Q21" s="401"/>
      <c r="R21" s="401"/>
      <c r="S21" s="401"/>
      <c r="T21" s="401"/>
      <c r="U21" s="401"/>
      <c r="V21" s="406"/>
      <c r="W21" s="393"/>
    </row>
    <row r="22" spans="1:23" s="3" customFormat="1" ht="15.75">
      <c r="A22" s="379"/>
      <c r="B22" s="382"/>
      <c r="C22" s="396"/>
      <c r="D22" s="397"/>
      <c r="E22" s="399"/>
      <c r="F22" s="388" t="s">
        <v>11</v>
      </c>
      <c r="G22" s="390" t="s">
        <v>12</v>
      </c>
      <c r="H22" s="390"/>
      <c r="I22" s="390"/>
      <c r="J22" s="390"/>
      <c r="K22" s="390"/>
      <c r="L22" s="407" t="s">
        <v>13</v>
      </c>
      <c r="M22" s="396"/>
      <c r="N22" s="397"/>
      <c r="O22" s="404"/>
      <c r="P22" s="388" t="s">
        <v>11</v>
      </c>
      <c r="Q22" s="390" t="s">
        <v>12</v>
      </c>
      <c r="R22" s="390"/>
      <c r="S22" s="390"/>
      <c r="T22" s="390"/>
      <c r="U22" s="390"/>
      <c r="V22" s="391" t="s">
        <v>13</v>
      </c>
      <c r="W22" s="393"/>
    </row>
    <row r="23" spans="1:23" s="3" customFormat="1" ht="157.5" customHeight="1" thickBot="1">
      <c r="A23" s="380"/>
      <c r="B23" s="383"/>
      <c r="C23" s="200" t="s">
        <v>27</v>
      </c>
      <c r="D23" s="200" t="s">
        <v>25</v>
      </c>
      <c r="E23" s="400"/>
      <c r="F23" s="389"/>
      <c r="G23" s="276" t="s">
        <v>14</v>
      </c>
      <c r="H23" s="196" t="s">
        <v>15</v>
      </c>
      <c r="I23" s="196" t="s">
        <v>16</v>
      </c>
      <c r="J23" s="196" t="s">
        <v>17</v>
      </c>
      <c r="K23" s="156" t="s">
        <v>18</v>
      </c>
      <c r="L23" s="408"/>
      <c r="M23" s="200" t="s">
        <v>27</v>
      </c>
      <c r="N23" s="200" t="s">
        <v>25</v>
      </c>
      <c r="O23" s="405"/>
      <c r="P23" s="389"/>
      <c r="Q23" s="276" t="s">
        <v>14</v>
      </c>
      <c r="R23" s="196" t="s">
        <v>15</v>
      </c>
      <c r="S23" s="196" t="s">
        <v>16</v>
      </c>
      <c r="T23" s="196" t="s">
        <v>17</v>
      </c>
      <c r="U23" s="156" t="s">
        <v>18</v>
      </c>
      <c r="V23" s="392"/>
      <c r="W23" s="393"/>
    </row>
    <row r="24" spans="1:22" s="3" customFormat="1" ht="16.5" thickBot="1">
      <c r="A24" s="35" t="s">
        <v>31</v>
      </c>
      <c r="B24" s="36" t="s">
        <v>32</v>
      </c>
      <c r="C24" s="36" t="s">
        <v>33</v>
      </c>
      <c r="D24" s="36" t="s">
        <v>34</v>
      </c>
      <c r="E24" s="36" t="s">
        <v>35</v>
      </c>
      <c r="F24" s="36" t="s">
        <v>36</v>
      </c>
      <c r="G24" s="277" t="s">
        <v>37</v>
      </c>
      <c r="H24" s="36" t="s">
        <v>38</v>
      </c>
      <c r="I24" s="36" t="s">
        <v>39</v>
      </c>
      <c r="J24" s="36" t="s">
        <v>40</v>
      </c>
      <c r="K24" s="36" t="s">
        <v>41</v>
      </c>
      <c r="L24" s="83" t="s">
        <v>42</v>
      </c>
      <c r="M24" s="36" t="s">
        <v>43</v>
      </c>
      <c r="N24" s="36" t="s">
        <v>44</v>
      </c>
      <c r="O24" s="84" t="s">
        <v>45</v>
      </c>
      <c r="P24" s="36" t="s">
        <v>46</v>
      </c>
      <c r="Q24" s="277" t="s">
        <v>47</v>
      </c>
      <c r="R24" s="36" t="s">
        <v>48</v>
      </c>
      <c r="S24" s="36" t="s">
        <v>49</v>
      </c>
      <c r="T24" s="36" t="s">
        <v>50</v>
      </c>
      <c r="U24" s="36" t="s">
        <v>51</v>
      </c>
      <c r="V24" s="85" t="s">
        <v>52</v>
      </c>
    </row>
    <row r="25" spans="1:22" s="80" customFormat="1" ht="15.75">
      <c r="A25" s="409" t="s">
        <v>139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1"/>
    </row>
    <row r="26" spans="1:22" s="80" customFormat="1" ht="15.75" hidden="1" outlineLevel="1">
      <c r="A26" s="435" t="s">
        <v>72</v>
      </c>
      <c r="B26" s="43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37"/>
    </row>
    <row r="27" spans="1:22" s="81" customFormat="1" ht="15.75" hidden="1" outlineLevel="1">
      <c r="A27" s="92"/>
      <c r="B27" s="96"/>
      <c r="C27" s="4"/>
      <c r="D27" s="5"/>
      <c r="E27" s="18">
        <f>F27/36</f>
        <v>0</v>
      </c>
      <c r="F27" s="1"/>
      <c r="G27" s="278">
        <f aca="true" t="shared" si="0" ref="G27:G32">H27+I27+J27+K27</f>
        <v>0</v>
      </c>
      <c r="H27" s="38"/>
      <c r="I27" s="39"/>
      <c r="J27" s="7"/>
      <c r="K27" s="37"/>
      <c r="L27" s="40">
        <f aca="true" t="shared" si="1" ref="L27:L32">F27-G27</f>
        <v>0</v>
      </c>
      <c r="M27" s="41"/>
      <c r="N27" s="42"/>
      <c r="O27" s="18">
        <f aca="true" t="shared" si="2" ref="O27:O32">P27/36</f>
        <v>0</v>
      </c>
      <c r="P27" s="13"/>
      <c r="Q27" s="290">
        <f aca="true" t="shared" si="3" ref="Q27:Q32">R27+S27+T27+U27</f>
        <v>0</v>
      </c>
      <c r="R27" s="13"/>
      <c r="S27" s="13"/>
      <c r="T27" s="13"/>
      <c r="U27" s="43"/>
      <c r="V27" s="44">
        <f aca="true" t="shared" si="4" ref="V27:V32">P27-Q27</f>
        <v>0</v>
      </c>
    </row>
    <row r="28" spans="1:22" s="81" customFormat="1" ht="15.75" hidden="1" outlineLevel="1">
      <c r="A28" s="92"/>
      <c r="B28" s="96"/>
      <c r="C28" s="4"/>
      <c r="D28" s="5"/>
      <c r="E28" s="18">
        <f>F28/30</f>
        <v>0</v>
      </c>
      <c r="F28" s="1"/>
      <c r="G28" s="278">
        <f t="shared" si="0"/>
        <v>0</v>
      </c>
      <c r="H28" s="38"/>
      <c r="I28" s="39"/>
      <c r="J28" s="7"/>
      <c r="K28" s="37"/>
      <c r="L28" s="40">
        <f t="shared" si="1"/>
        <v>0</v>
      </c>
      <c r="M28" s="41"/>
      <c r="N28" s="42"/>
      <c r="O28" s="18">
        <f t="shared" si="2"/>
        <v>0</v>
      </c>
      <c r="P28" s="13"/>
      <c r="Q28" s="290">
        <f t="shared" si="3"/>
        <v>0</v>
      </c>
      <c r="R28" s="13"/>
      <c r="S28" s="13"/>
      <c r="T28" s="13"/>
      <c r="U28" s="43"/>
      <c r="V28" s="44">
        <f t="shared" si="4"/>
        <v>0</v>
      </c>
    </row>
    <row r="29" spans="1:22" s="81" customFormat="1" ht="15.75" hidden="1" outlineLevel="1">
      <c r="A29" s="92"/>
      <c r="B29" s="96"/>
      <c r="C29" s="4"/>
      <c r="D29" s="5"/>
      <c r="E29" s="18">
        <f>F29/30</f>
        <v>0</v>
      </c>
      <c r="F29" s="1"/>
      <c r="G29" s="278">
        <f t="shared" si="0"/>
        <v>0</v>
      </c>
      <c r="H29" s="38"/>
      <c r="I29" s="39"/>
      <c r="J29" s="7"/>
      <c r="K29" s="37"/>
      <c r="L29" s="40">
        <f t="shared" si="1"/>
        <v>0</v>
      </c>
      <c r="M29" s="41"/>
      <c r="N29" s="42"/>
      <c r="O29" s="18">
        <f t="shared" si="2"/>
        <v>0</v>
      </c>
      <c r="P29" s="13"/>
      <c r="Q29" s="290">
        <f t="shared" si="3"/>
        <v>0</v>
      </c>
      <c r="R29" s="13"/>
      <c r="S29" s="13"/>
      <c r="T29" s="13"/>
      <c r="U29" s="43"/>
      <c r="V29" s="44">
        <f t="shared" si="4"/>
        <v>0</v>
      </c>
    </row>
    <row r="30" spans="1:22" s="81" customFormat="1" ht="15.75" hidden="1" outlineLevel="1">
      <c r="A30" s="92"/>
      <c r="B30" s="96"/>
      <c r="C30" s="4"/>
      <c r="D30" s="5"/>
      <c r="E30" s="18">
        <f>F30/30</f>
        <v>0</v>
      </c>
      <c r="F30" s="1"/>
      <c r="G30" s="278">
        <f t="shared" si="0"/>
        <v>0</v>
      </c>
      <c r="H30" s="38"/>
      <c r="I30" s="39"/>
      <c r="J30" s="7"/>
      <c r="K30" s="37"/>
      <c r="L30" s="40">
        <f t="shared" si="1"/>
        <v>0</v>
      </c>
      <c r="M30" s="41"/>
      <c r="N30" s="42"/>
      <c r="O30" s="18">
        <f t="shared" si="2"/>
        <v>0</v>
      </c>
      <c r="P30" s="13"/>
      <c r="Q30" s="290">
        <f t="shared" si="3"/>
        <v>0</v>
      </c>
      <c r="R30" s="13"/>
      <c r="S30" s="13"/>
      <c r="T30" s="13"/>
      <c r="U30" s="43"/>
      <c r="V30" s="44">
        <f t="shared" si="4"/>
        <v>0</v>
      </c>
    </row>
    <row r="31" spans="1:22" s="81" customFormat="1" ht="15.75" hidden="1" outlineLevel="1">
      <c r="A31" s="92"/>
      <c r="B31" s="96"/>
      <c r="C31" s="4"/>
      <c r="D31" s="5"/>
      <c r="E31" s="18">
        <f>F31/30</f>
        <v>0</v>
      </c>
      <c r="F31" s="1"/>
      <c r="G31" s="278">
        <f t="shared" si="0"/>
        <v>0</v>
      </c>
      <c r="H31" s="38"/>
      <c r="I31" s="39"/>
      <c r="J31" s="7"/>
      <c r="K31" s="37"/>
      <c r="L31" s="40">
        <f t="shared" si="1"/>
        <v>0</v>
      </c>
      <c r="M31" s="41"/>
      <c r="N31" s="42"/>
      <c r="O31" s="18">
        <f t="shared" si="2"/>
        <v>0</v>
      </c>
      <c r="P31" s="13"/>
      <c r="Q31" s="290">
        <f t="shared" si="3"/>
        <v>0</v>
      </c>
      <c r="R31" s="13"/>
      <c r="S31" s="13"/>
      <c r="T31" s="13"/>
      <c r="U31" s="43"/>
      <c r="V31" s="44">
        <f t="shared" si="4"/>
        <v>0</v>
      </c>
    </row>
    <row r="32" spans="1:22" s="81" customFormat="1" ht="15.75" hidden="1" outlineLevel="1">
      <c r="A32" s="92"/>
      <c r="B32" s="96"/>
      <c r="C32" s="4"/>
      <c r="D32" s="5"/>
      <c r="E32" s="18">
        <f>F32/30</f>
        <v>0</v>
      </c>
      <c r="F32" s="1"/>
      <c r="G32" s="278">
        <f t="shared" si="0"/>
        <v>0</v>
      </c>
      <c r="H32" s="38"/>
      <c r="I32" s="39"/>
      <c r="J32" s="7"/>
      <c r="K32" s="37"/>
      <c r="L32" s="40">
        <f t="shared" si="1"/>
        <v>0</v>
      </c>
      <c r="M32" s="41"/>
      <c r="N32" s="42"/>
      <c r="O32" s="18">
        <f t="shared" si="2"/>
        <v>0</v>
      </c>
      <c r="P32" s="13"/>
      <c r="Q32" s="290">
        <f t="shared" si="3"/>
        <v>0</v>
      </c>
      <c r="R32" s="13"/>
      <c r="S32" s="13"/>
      <c r="T32" s="13"/>
      <c r="U32" s="43"/>
      <c r="V32" s="44">
        <f t="shared" si="4"/>
        <v>0</v>
      </c>
    </row>
    <row r="33" spans="1:22" s="81" customFormat="1" ht="15.75" hidden="1" outlineLevel="1">
      <c r="A33" s="45"/>
      <c r="B33" s="46" t="s">
        <v>76</v>
      </c>
      <c r="C33" s="17"/>
      <c r="D33" s="17"/>
      <c r="E33" s="18">
        <f>SUM(E27:E32)</f>
        <v>0</v>
      </c>
      <c r="F33" s="19">
        <f>SUM(F27:F32)</f>
        <v>0</v>
      </c>
      <c r="G33" s="279">
        <f aca="true" t="shared" si="5" ref="G33:L33">SUM(G27:G32)</f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20">
        <f t="shared" si="5"/>
        <v>0</v>
      </c>
      <c r="M33" s="17"/>
      <c r="N33" s="17"/>
      <c r="O33" s="18">
        <f>SUM(O27:O32)</f>
        <v>0</v>
      </c>
      <c r="P33" s="19">
        <f>SUM(P27:P32)</f>
        <v>0</v>
      </c>
      <c r="Q33" s="279">
        <f aca="true" t="shared" si="6" ref="Q33:V33">SUM(Q27:Q32)</f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49">
        <f t="shared" si="6"/>
        <v>0</v>
      </c>
    </row>
    <row r="34" spans="1:22" s="80" customFormat="1" ht="15.75" hidden="1" outlineLevel="1">
      <c r="A34" s="412" t="s">
        <v>59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4"/>
    </row>
    <row r="35" spans="1:22" s="81" customFormat="1" ht="15.75" hidden="1" outlineLevel="1">
      <c r="A35" s="92"/>
      <c r="B35" s="125"/>
      <c r="C35" s="87"/>
      <c r="D35" s="68"/>
      <c r="E35" s="72">
        <f>F35/36</f>
        <v>0</v>
      </c>
      <c r="F35" s="51"/>
      <c r="G35" s="239">
        <f>H35+I35+J35+K35</f>
        <v>0</v>
      </c>
      <c r="H35" s="88"/>
      <c r="I35" s="51"/>
      <c r="J35" s="69"/>
      <c r="K35" s="74"/>
      <c r="L35" s="40">
        <f>F35-G35</f>
        <v>0</v>
      </c>
      <c r="M35" s="41"/>
      <c r="N35" s="41"/>
      <c r="O35" s="18">
        <f>P35/36</f>
        <v>0</v>
      </c>
      <c r="P35" s="43"/>
      <c r="Q35" s="246">
        <f>R35+S35+T35+U35</f>
        <v>0</v>
      </c>
      <c r="R35" s="43"/>
      <c r="S35" s="43"/>
      <c r="T35" s="43"/>
      <c r="U35" s="43"/>
      <c r="V35" s="44">
        <f>P35-Q35</f>
        <v>0</v>
      </c>
    </row>
    <row r="36" spans="1:22" s="81" customFormat="1" ht="15.75" hidden="1" outlineLevel="1">
      <c r="A36" s="92"/>
      <c r="B36" s="125"/>
      <c r="C36" s="4"/>
      <c r="D36" s="5"/>
      <c r="E36" s="72">
        <f>F36/36</f>
        <v>0</v>
      </c>
      <c r="F36" s="39"/>
      <c r="G36" s="278">
        <f>H36+I36+J36+K36</f>
        <v>0</v>
      </c>
      <c r="H36" s="8"/>
      <c r="I36" s="184"/>
      <c r="J36" s="114"/>
      <c r="K36" s="50"/>
      <c r="L36" s="40">
        <f>F36-G36</f>
        <v>0</v>
      </c>
      <c r="M36" s="41"/>
      <c r="N36" s="42"/>
      <c r="O36" s="18">
        <f>P36/36</f>
        <v>0</v>
      </c>
      <c r="P36" s="13"/>
      <c r="Q36" s="290">
        <f>R36+S36+T36+U36</f>
        <v>0</v>
      </c>
      <c r="R36" s="8"/>
      <c r="S36" s="184"/>
      <c r="T36" s="114"/>
      <c r="U36" s="50"/>
      <c r="V36" s="44">
        <f>P36-Q36</f>
        <v>0</v>
      </c>
    </row>
    <row r="37" spans="1:22" s="81" customFormat="1" ht="15.75" hidden="1" outlineLevel="1">
      <c r="A37" s="45"/>
      <c r="B37" s="46" t="s">
        <v>77</v>
      </c>
      <c r="C37" s="17"/>
      <c r="D37" s="17"/>
      <c r="E37" s="18">
        <f aca="true" t="shared" si="7" ref="E37:L37">SUM(E35:E36)</f>
        <v>0</v>
      </c>
      <c r="F37" s="19">
        <f>SUM(F35:F36)</f>
        <v>0</v>
      </c>
      <c r="G37" s="27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20">
        <f t="shared" si="7"/>
        <v>0</v>
      </c>
      <c r="M37" s="47"/>
      <c r="N37" s="48"/>
      <c r="O37" s="18">
        <f aca="true" t="shared" si="8" ref="O37:V37">SUM(O35:O36)</f>
        <v>0</v>
      </c>
      <c r="P37" s="19">
        <f t="shared" si="8"/>
        <v>0</v>
      </c>
      <c r="Q37" s="27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49">
        <f t="shared" si="8"/>
        <v>0</v>
      </c>
    </row>
    <row r="38" spans="1:22" s="80" customFormat="1" ht="15.75" collapsed="1">
      <c r="A38" s="412" t="s">
        <v>19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4"/>
    </row>
    <row r="39" spans="1:22" s="80" customFormat="1" ht="15.75">
      <c r="A39" s="92" t="s">
        <v>165</v>
      </c>
      <c r="B39" s="96" t="s">
        <v>100</v>
      </c>
      <c r="C39" s="9" t="s">
        <v>73</v>
      </c>
      <c r="D39" s="39"/>
      <c r="E39" s="6">
        <f>F39/36</f>
        <v>3</v>
      </c>
      <c r="F39" s="185">
        <v>108</v>
      </c>
      <c r="G39" s="37">
        <f>H39+I39+J39+K39</f>
        <v>54</v>
      </c>
      <c r="H39" s="8">
        <v>18</v>
      </c>
      <c r="I39" s="184">
        <v>10</v>
      </c>
      <c r="J39" s="114">
        <v>22</v>
      </c>
      <c r="K39" s="9">
        <v>4</v>
      </c>
      <c r="L39" s="10">
        <f>F39-G39</f>
        <v>54</v>
      </c>
      <c r="M39" s="9"/>
      <c r="N39" s="39"/>
      <c r="O39" s="6">
        <f>P39/36</f>
        <v>0</v>
      </c>
      <c r="P39" s="185"/>
      <c r="Q39" s="37">
        <f>R39+S39+T39+U39</f>
        <v>0</v>
      </c>
      <c r="R39" s="8"/>
      <c r="S39" s="184"/>
      <c r="T39" s="114"/>
      <c r="U39" s="9"/>
      <c r="V39" s="128">
        <f>P39-Q39</f>
        <v>0</v>
      </c>
    </row>
    <row r="40" spans="1:22" s="80" customFormat="1" ht="15.75" hidden="1" outlineLevel="1">
      <c r="A40" s="92"/>
      <c r="B40" s="96"/>
      <c r="C40" s="9"/>
      <c r="D40" s="39"/>
      <c r="E40" s="6">
        <f aca="true" t="shared" si="9" ref="E40:E45">F40/36</f>
        <v>0</v>
      </c>
      <c r="F40" s="185"/>
      <c r="G40" s="278">
        <f aca="true" t="shared" si="10" ref="G40:G45">H40+I40+J40+K40</f>
        <v>0</v>
      </c>
      <c r="H40" s="8"/>
      <c r="I40" s="184"/>
      <c r="J40" s="114"/>
      <c r="K40" s="9"/>
      <c r="L40" s="10">
        <f aca="true" t="shared" si="11" ref="L40:L45">F40-G40</f>
        <v>0</v>
      </c>
      <c r="M40" s="9"/>
      <c r="N40" s="39"/>
      <c r="O40" s="6">
        <f aca="true" t="shared" si="12" ref="O40:O45">P40/36</f>
        <v>0</v>
      </c>
      <c r="P40" s="185"/>
      <c r="Q40" s="278">
        <f aca="true" t="shared" si="13" ref="Q40:Q45">R40+S40+T40+U40</f>
        <v>0</v>
      </c>
      <c r="R40" s="8"/>
      <c r="S40" s="184"/>
      <c r="T40" s="114"/>
      <c r="U40" s="9"/>
      <c r="V40" s="128">
        <f aca="true" t="shared" si="14" ref="V40:V45">P40-Q40</f>
        <v>0</v>
      </c>
    </row>
    <row r="41" spans="1:22" s="80" customFormat="1" ht="15.75" hidden="1" outlineLevel="1">
      <c r="A41" s="92"/>
      <c r="B41" s="96"/>
      <c r="C41" s="9"/>
      <c r="D41" s="39"/>
      <c r="E41" s="6">
        <f t="shared" si="9"/>
        <v>0</v>
      </c>
      <c r="F41" s="185"/>
      <c r="G41" s="278">
        <f t="shared" si="10"/>
        <v>0</v>
      </c>
      <c r="H41" s="8"/>
      <c r="I41" s="184"/>
      <c r="J41" s="114"/>
      <c r="K41" s="9"/>
      <c r="L41" s="10">
        <f t="shared" si="11"/>
        <v>0</v>
      </c>
      <c r="M41" s="9"/>
      <c r="N41" s="39"/>
      <c r="O41" s="6">
        <f t="shared" si="12"/>
        <v>0</v>
      </c>
      <c r="P41" s="185"/>
      <c r="Q41" s="278">
        <f t="shared" si="13"/>
        <v>0</v>
      </c>
      <c r="R41" s="8"/>
      <c r="S41" s="184"/>
      <c r="T41" s="114"/>
      <c r="U41" s="9"/>
      <c r="V41" s="128">
        <f t="shared" si="14"/>
        <v>0</v>
      </c>
    </row>
    <row r="42" spans="1:22" s="80" customFormat="1" ht="15.75" hidden="1" outlineLevel="1">
      <c r="A42" s="92"/>
      <c r="B42" s="96"/>
      <c r="C42" s="9"/>
      <c r="D42" s="39"/>
      <c r="E42" s="6">
        <f t="shared" si="9"/>
        <v>0</v>
      </c>
      <c r="F42" s="185"/>
      <c r="G42" s="278">
        <f t="shared" si="10"/>
        <v>0</v>
      </c>
      <c r="H42" s="8"/>
      <c r="I42" s="184"/>
      <c r="J42" s="114"/>
      <c r="K42" s="9"/>
      <c r="L42" s="10">
        <f t="shared" si="11"/>
        <v>0</v>
      </c>
      <c r="M42" s="9"/>
      <c r="N42" s="39"/>
      <c r="O42" s="6">
        <f t="shared" si="12"/>
        <v>0</v>
      </c>
      <c r="P42" s="185"/>
      <c r="Q42" s="278">
        <f t="shared" si="13"/>
        <v>0</v>
      </c>
      <c r="R42" s="8"/>
      <c r="S42" s="184"/>
      <c r="T42" s="114"/>
      <c r="U42" s="9"/>
      <c r="V42" s="128">
        <f t="shared" si="14"/>
        <v>0</v>
      </c>
    </row>
    <row r="43" spans="1:22" s="80" customFormat="1" ht="15.75" hidden="1" outlineLevel="1">
      <c r="A43" s="92"/>
      <c r="B43" s="96"/>
      <c r="C43" s="9"/>
      <c r="D43" s="39"/>
      <c r="E43" s="6">
        <f t="shared" si="9"/>
        <v>0</v>
      </c>
      <c r="F43" s="185"/>
      <c r="G43" s="278">
        <f t="shared" si="10"/>
        <v>0</v>
      </c>
      <c r="H43" s="8"/>
      <c r="I43" s="184"/>
      <c r="J43" s="114"/>
      <c r="K43" s="9"/>
      <c r="L43" s="10">
        <f t="shared" si="11"/>
        <v>0</v>
      </c>
      <c r="M43" s="9"/>
      <c r="N43" s="39"/>
      <c r="O43" s="6">
        <f t="shared" si="12"/>
        <v>0</v>
      </c>
      <c r="P43" s="185"/>
      <c r="Q43" s="278">
        <f t="shared" si="13"/>
        <v>0</v>
      </c>
      <c r="R43" s="8"/>
      <c r="S43" s="184"/>
      <c r="T43" s="114"/>
      <c r="U43" s="9"/>
      <c r="V43" s="128">
        <f t="shared" si="14"/>
        <v>0</v>
      </c>
    </row>
    <row r="44" spans="1:22" s="80" customFormat="1" ht="15.75" hidden="1" outlineLevel="1">
      <c r="A44" s="92"/>
      <c r="B44" s="107"/>
      <c r="C44" s="9"/>
      <c r="D44" s="39"/>
      <c r="E44" s="6">
        <f t="shared" si="9"/>
        <v>0</v>
      </c>
      <c r="F44" s="185"/>
      <c r="G44" s="278">
        <f>H44+I44+J44+K44</f>
        <v>0</v>
      </c>
      <c r="H44" s="8"/>
      <c r="I44" s="184"/>
      <c r="J44" s="114"/>
      <c r="K44" s="9"/>
      <c r="L44" s="10">
        <f t="shared" si="11"/>
        <v>0</v>
      </c>
      <c r="M44" s="9"/>
      <c r="N44" s="39"/>
      <c r="O44" s="6">
        <f t="shared" si="12"/>
        <v>0</v>
      </c>
      <c r="P44" s="185"/>
      <c r="Q44" s="278">
        <f t="shared" si="13"/>
        <v>0</v>
      </c>
      <c r="R44" s="8"/>
      <c r="S44" s="184"/>
      <c r="T44" s="114"/>
      <c r="U44" s="9"/>
      <c r="V44" s="128">
        <f t="shared" si="14"/>
        <v>0</v>
      </c>
    </row>
    <row r="45" spans="1:22" s="82" customFormat="1" ht="15.75" hidden="1" outlineLevel="1">
      <c r="A45" s="92"/>
      <c r="B45" s="96"/>
      <c r="C45" s="9"/>
      <c r="D45" s="39"/>
      <c r="E45" s="6">
        <f t="shared" si="9"/>
        <v>0</v>
      </c>
      <c r="F45" s="185"/>
      <c r="G45" s="278">
        <f t="shared" si="10"/>
        <v>0</v>
      </c>
      <c r="H45" s="8"/>
      <c r="I45" s="184"/>
      <c r="J45" s="114"/>
      <c r="K45" s="9"/>
      <c r="L45" s="10">
        <f t="shared" si="11"/>
        <v>0</v>
      </c>
      <c r="M45" s="250"/>
      <c r="N45" s="251"/>
      <c r="O45" s="252">
        <f t="shared" si="12"/>
        <v>0</v>
      </c>
      <c r="P45" s="253"/>
      <c r="Q45" s="291">
        <f t="shared" si="13"/>
        <v>0</v>
      </c>
      <c r="R45" s="251"/>
      <c r="S45" s="254"/>
      <c r="T45" s="255"/>
      <c r="U45" s="250"/>
      <c r="V45" s="256">
        <f t="shared" si="14"/>
        <v>0</v>
      </c>
    </row>
    <row r="46" spans="1:22" s="81" customFormat="1" ht="16.5" collapsed="1" thickBot="1">
      <c r="A46" s="23"/>
      <c r="B46" s="22" t="s">
        <v>78</v>
      </c>
      <c r="C46" s="25"/>
      <c r="D46" s="25"/>
      <c r="E46" s="26">
        <f aca="true" t="shared" si="15" ref="E46:L46">SUM(E39:E45)</f>
        <v>3</v>
      </c>
      <c r="F46" s="27">
        <f>SUM(F39:F45)</f>
        <v>108</v>
      </c>
      <c r="G46" s="280">
        <f t="shared" si="15"/>
        <v>54</v>
      </c>
      <c r="H46" s="27">
        <f t="shared" si="15"/>
        <v>18</v>
      </c>
      <c r="I46" s="27">
        <f t="shared" si="15"/>
        <v>10</v>
      </c>
      <c r="J46" s="27">
        <f t="shared" si="15"/>
        <v>22</v>
      </c>
      <c r="K46" s="27">
        <f t="shared" si="15"/>
        <v>4</v>
      </c>
      <c r="L46" s="20">
        <f t="shared" si="15"/>
        <v>54</v>
      </c>
      <c r="M46" s="59"/>
      <c r="N46" s="60"/>
      <c r="O46" s="26">
        <f aca="true" t="shared" si="16" ref="O46:V46">SUM(O39:O45)</f>
        <v>0</v>
      </c>
      <c r="P46" s="27">
        <f t="shared" si="16"/>
        <v>0</v>
      </c>
      <c r="Q46" s="280">
        <f t="shared" si="16"/>
        <v>0</v>
      </c>
      <c r="R46" s="27">
        <f t="shared" si="16"/>
        <v>0</v>
      </c>
      <c r="S46" s="27">
        <f t="shared" si="16"/>
        <v>0</v>
      </c>
      <c r="T46" s="27">
        <f t="shared" si="16"/>
        <v>0</v>
      </c>
      <c r="U46" s="27">
        <f t="shared" si="16"/>
        <v>0</v>
      </c>
      <c r="V46" s="61">
        <f t="shared" si="16"/>
        <v>0</v>
      </c>
    </row>
    <row r="47" spans="1:22" s="81" customFormat="1" ht="16.5" thickBot="1">
      <c r="A47" s="415" t="s">
        <v>79</v>
      </c>
      <c r="B47" s="416"/>
      <c r="C47" s="62"/>
      <c r="D47" s="62"/>
      <c r="E47" s="63">
        <f aca="true" t="shared" si="17" ref="E47:L47">E46+E37+E33</f>
        <v>3</v>
      </c>
      <c r="F47" s="64">
        <f>F46+F37+F33</f>
        <v>108</v>
      </c>
      <c r="G47" s="281">
        <f t="shared" si="17"/>
        <v>54</v>
      </c>
      <c r="H47" s="64">
        <f t="shared" si="17"/>
        <v>18</v>
      </c>
      <c r="I47" s="64">
        <f t="shared" si="17"/>
        <v>10</v>
      </c>
      <c r="J47" s="64">
        <f t="shared" si="17"/>
        <v>22</v>
      </c>
      <c r="K47" s="64">
        <f t="shared" si="17"/>
        <v>4</v>
      </c>
      <c r="L47" s="65">
        <f t="shared" si="17"/>
        <v>54</v>
      </c>
      <c r="M47" s="66"/>
      <c r="N47" s="62"/>
      <c r="O47" s="63">
        <f aca="true" t="shared" si="18" ref="O47:V47">O46+O37+O33</f>
        <v>0</v>
      </c>
      <c r="P47" s="64">
        <f t="shared" si="18"/>
        <v>0</v>
      </c>
      <c r="Q47" s="281">
        <f t="shared" si="18"/>
        <v>0</v>
      </c>
      <c r="R47" s="64">
        <f t="shared" si="18"/>
        <v>0</v>
      </c>
      <c r="S47" s="64">
        <f t="shared" si="18"/>
        <v>0</v>
      </c>
      <c r="T47" s="64">
        <f t="shared" si="18"/>
        <v>0</v>
      </c>
      <c r="U47" s="64">
        <f t="shared" si="18"/>
        <v>0</v>
      </c>
      <c r="V47" s="67">
        <f t="shared" si="18"/>
        <v>0</v>
      </c>
    </row>
    <row r="48" spans="1:22" s="80" customFormat="1" ht="15.75">
      <c r="A48" s="409" t="s">
        <v>20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1"/>
    </row>
    <row r="49" spans="1:22" s="80" customFormat="1" ht="15.75">
      <c r="A49" s="412" t="s">
        <v>55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4"/>
    </row>
    <row r="50" spans="1:22" s="80" customFormat="1" ht="15.75" hidden="1" outlineLevel="1">
      <c r="A50" s="412" t="s">
        <v>82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4"/>
    </row>
    <row r="51" spans="1:22" s="81" customFormat="1" ht="15.75" hidden="1" outlineLevel="1">
      <c r="A51" s="91"/>
      <c r="B51" s="124"/>
      <c r="C51" s="70"/>
      <c r="D51" s="68"/>
      <c r="E51" s="52">
        <f>F51/36</f>
        <v>0</v>
      </c>
      <c r="F51" s="54"/>
      <c r="G51" s="259">
        <f>H51+I51+J51+K51</f>
        <v>0</v>
      </c>
      <c r="H51" s="70"/>
      <c r="I51" s="54"/>
      <c r="J51" s="70"/>
      <c r="K51" s="50"/>
      <c r="L51" s="40">
        <f>F51-G51</f>
        <v>0</v>
      </c>
      <c r="M51" s="71"/>
      <c r="N51" s="41"/>
      <c r="O51" s="72">
        <f>P51/36</f>
        <v>0</v>
      </c>
      <c r="P51" s="73"/>
      <c r="Q51" s="239">
        <f>R51+S51+T51+U51</f>
        <v>0</v>
      </c>
      <c r="R51" s="69"/>
      <c r="S51" s="77"/>
      <c r="T51" s="74"/>
      <c r="U51" s="75"/>
      <c r="V51" s="44">
        <f>P51-Q51</f>
        <v>0</v>
      </c>
    </row>
    <row r="52" spans="1:22" s="81" customFormat="1" ht="15.75" hidden="1" outlineLevel="1">
      <c r="A52" s="91"/>
      <c r="B52" s="96"/>
      <c r="C52" s="70"/>
      <c r="D52" s="68"/>
      <c r="E52" s="72">
        <f>F52/30</f>
        <v>0</v>
      </c>
      <c r="F52" s="54"/>
      <c r="G52" s="259">
        <f>H52+I52+J52+K52</f>
        <v>0</v>
      </c>
      <c r="H52" s="70"/>
      <c r="I52" s="54"/>
      <c r="J52" s="70"/>
      <c r="K52" s="50"/>
      <c r="L52" s="40">
        <f>F52-G52</f>
        <v>0</v>
      </c>
      <c r="M52" s="71"/>
      <c r="N52" s="41"/>
      <c r="O52" s="72">
        <f>P52/36</f>
        <v>0</v>
      </c>
      <c r="P52" s="73"/>
      <c r="Q52" s="239">
        <f>R52+S52+T52+U52</f>
        <v>0</v>
      </c>
      <c r="R52" s="69"/>
      <c r="S52" s="77"/>
      <c r="T52" s="74"/>
      <c r="U52" s="75"/>
      <c r="V52" s="44">
        <f>P52-Q52</f>
        <v>0</v>
      </c>
    </row>
    <row r="53" spans="1:22" s="81" customFormat="1" ht="15.75" hidden="1" outlineLevel="1">
      <c r="A53" s="91"/>
      <c r="B53" s="96"/>
      <c r="C53" s="70"/>
      <c r="D53" s="68"/>
      <c r="E53" s="72">
        <f>F53/30</f>
        <v>0</v>
      </c>
      <c r="F53" s="54"/>
      <c r="G53" s="259">
        <f>H53+I53+J53+K53</f>
        <v>0</v>
      </c>
      <c r="H53" s="70"/>
      <c r="I53" s="54"/>
      <c r="J53" s="70"/>
      <c r="K53" s="50"/>
      <c r="L53" s="40">
        <f>F53-G53</f>
        <v>0</v>
      </c>
      <c r="M53" s="71"/>
      <c r="N53" s="41"/>
      <c r="O53" s="72">
        <f>P53/36</f>
        <v>0</v>
      </c>
      <c r="P53" s="73"/>
      <c r="Q53" s="239">
        <f>R53+S53+T53+U53</f>
        <v>0</v>
      </c>
      <c r="R53" s="69"/>
      <c r="S53" s="77"/>
      <c r="T53" s="74"/>
      <c r="U53" s="75"/>
      <c r="V53" s="44">
        <f>P53-Q53</f>
        <v>0</v>
      </c>
    </row>
    <row r="54" spans="1:22" s="81" customFormat="1" ht="15.75" hidden="1" outlineLevel="1">
      <c r="A54" s="15"/>
      <c r="B54" s="16" t="s">
        <v>83</v>
      </c>
      <c r="C54" s="17"/>
      <c r="D54" s="17"/>
      <c r="E54" s="18">
        <f aca="true" t="shared" si="19" ref="E54:L54">SUM(E51:E53)</f>
        <v>0</v>
      </c>
      <c r="F54" s="19">
        <f>SUM(F51:F53)</f>
        <v>0</v>
      </c>
      <c r="G54" s="279">
        <f t="shared" si="19"/>
        <v>0</v>
      </c>
      <c r="H54" s="19">
        <f t="shared" si="19"/>
        <v>0</v>
      </c>
      <c r="I54" s="19">
        <f t="shared" si="19"/>
        <v>0</v>
      </c>
      <c r="J54" s="19">
        <f t="shared" si="19"/>
        <v>0</v>
      </c>
      <c r="K54" s="19">
        <f t="shared" si="19"/>
        <v>0</v>
      </c>
      <c r="L54" s="20">
        <f t="shared" si="19"/>
        <v>0</v>
      </c>
      <c r="M54" s="47"/>
      <c r="N54" s="48"/>
      <c r="O54" s="18">
        <f aca="true" t="shared" si="20" ref="O54:V54">SUM(O51:O53)</f>
        <v>0</v>
      </c>
      <c r="P54" s="19">
        <f t="shared" si="20"/>
        <v>0</v>
      </c>
      <c r="Q54" s="279">
        <f t="shared" si="20"/>
        <v>0</v>
      </c>
      <c r="R54" s="19">
        <f t="shared" si="20"/>
        <v>0</v>
      </c>
      <c r="S54" s="19">
        <f t="shared" si="20"/>
        <v>0</v>
      </c>
      <c r="T54" s="19">
        <f t="shared" si="20"/>
        <v>0</v>
      </c>
      <c r="U54" s="19">
        <f t="shared" si="20"/>
        <v>0</v>
      </c>
      <c r="V54" s="49">
        <f t="shared" si="20"/>
        <v>0</v>
      </c>
    </row>
    <row r="55" spans="1:22" s="80" customFormat="1" ht="15.75" collapsed="1">
      <c r="A55" s="442" t="s">
        <v>56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37"/>
    </row>
    <row r="56" spans="1:22" s="81" customFormat="1" ht="15.75" customHeight="1">
      <c r="A56" s="92" t="s">
        <v>90</v>
      </c>
      <c r="B56" s="96" t="s">
        <v>71</v>
      </c>
      <c r="C56" s="70" t="s">
        <v>73</v>
      </c>
      <c r="D56" s="68"/>
      <c r="E56" s="52">
        <f aca="true" t="shared" si="21" ref="E56:E62">F56/36</f>
        <v>1</v>
      </c>
      <c r="F56" s="54">
        <v>36</v>
      </c>
      <c r="G56" s="259">
        <f aca="true" t="shared" si="22" ref="G56:G62">H56+I56+J56+K56</f>
        <v>18</v>
      </c>
      <c r="H56" s="70"/>
      <c r="I56" s="54"/>
      <c r="J56" s="70">
        <v>16</v>
      </c>
      <c r="K56" s="50">
        <v>2</v>
      </c>
      <c r="L56" s="40">
        <f aca="true" t="shared" si="23" ref="L56:L62">F56-G56</f>
        <v>18</v>
      </c>
      <c r="M56" s="71"/>
      <c r="N56" s="41"/>
      <c r="O56" s="72">
        <f aca="true" t="shared" si="24" ref="O56:O62">P56/36</f>
        <v>0</v>
      </c>
      <c r="P56" s="73"/>
      <c r="Q56" s="239">
        <f aca="true" t="shared" si="25" ref="Q56:Q62">R56+S56+T56+U56</f>
        <v>0</v>
      </c>
      <c r="R56" s="69"/>
      <c r="S56" s="77"/>
      <c r="T56" s="74"/>
      <c r="U56" s="75"/>
      <c r="V56" s="44">
        <f aca="true" t="shared" si="26" ref="V56:V62">P56-Q56</f>
        <v>0</v>
      </c>
    </row>
    <row r="57" spans="1:22" s="81" customFormat="1" ht="31.5">
      <c r="A57" s="92" t="s">
        <v>210</v>
      </c>
      <c r="B57" s="96" t="s">
        <v>211</v>
      </c>
      <c r="C57" s="70" t="s">
        <v>74</v>
      </c>
      <c r="D57" s="68"/>
      <c r="E57" s="52">
        <f t="shared" si="21"/>
        <v>2</v>
      </c>
      <c r="F57" s="54">
        <v>72</v>
      </c>
      <c r="G57" s="259">
        <f t="shared" si="22"/>
        <v>36</v>
      </c>
      <c r="H57" s="70">
        <v>18</v>
      </c>
      <c r="I57" s="54">
        <v>10</v>
      </c>
      <c r="J57" s="70">
        <v>6</v>
      </c>
      <c r="K57" s="50">
        <v>2</v>
      </c>
      <c r="L57" s="40">
        <f t="shared" si="23"/>
        <v>36</v>
      </c>
      <c r="M57" s="71"/>
      <c r="N57" s="41"/>
      <c r="O57" s="72">
        <f t="shared" si="24"/>
        <v>0</v>
      </c>
      <c r="P57" s="73"/>
      <c r="Q57" s="239">
        <f t="shared" si="25"/>
        <v>0</v>
      </c>
      <c r="R57" s="69"/>
      <c r="S57" s="77"/>
      <c r="T57" s="74"/>
      <c r="U57" s="75"/>
      <c r="V57" s="44">
        <f t="shared" si="26"/>
        <v>0</v>
      </c>
    </row>
    <row r="58" spans="1:22" s="81" customFormat="1" ht="31.5">
      <c r="A58" s="92" t="s">
        <v>212</v>
      </c>
      <c r="B58" s="96" t="s">
        <v>213</v>
      </c>
      <c r="C58" s="70" t="s">
        <v>74</v>
      </c>
      <c r="D58" s="68"/>
      <c r="E58" s="52">
        <f>F58/36</f>
        <v>2</v>
      </c>
      <c r="F58" s="54">
        <v>72</v>
      </c>
      <c r="G58" s="259">
        <f t="shared" si="22"/>
        <v>36</v>
      </c>
      <c r="H58" s="70">
        <v>18</v>
      </c>
      <c r="I58" s="54">
        <v>10</v>
      </c>
      <c r="J58" s="70">
        <v>6</v>
      </c>
      <c r="K58" s="50">
        <v>2</v>
      </c>
      <c r="L58" s="40">
        <f t="shared" si="23"/>
        <v>36</v>
      </c>
      <c r="M58" s="71"/>
      <c r="N58" s="41"/>
      <c r="O58" s="72">
        <f>P58/36</f>
        <v>0</v>
      </c>
      <c r="P58" s="73"/>
      <c r="Q58" s="239">
        <f>R58+S58+T58+U58</f>
        <v>0</v>
      </c>
      <c r="R58" s="69"/>
      <c r="S58" s="77"/>
      <c r="T58" s="74"/>
      <c r="U58" s="75"/>
      <c r="V58" s="44">
        <f>P58-Q58</f>
        <v>0</v>
      </c>
    </row>
    <row r="59" spans="1:22" s="81" customFormat="1" ht="15.75">
      <c r="A59" s="92" t="s">
        <v>214</v>
      </c>
      <c r="B59" s="96" t="s">
        <v>215</v>
      </c>
      <c r="C59" s="70" t="s">
        <v>74</v>
      </c>
      <c r="D59" s="68"/>
      <c r="E59" s="52">
        <f t="shared" si="21"/>
        <v>1.5</v>
      </c>
      <c r="F59" s="54">
        <v>54</v>
      </c>
      <c r="G59" s="259">
        <f t="shared" si="22"/>
        <v>18</v>
      </c>
      <c r="H59" s="70">
        <v>8</v>
      </c>
      <c r="I59" s="54">
        <v>4</v>
      </c>
      <c r="J59" s="70">
        <v>4</v>
      </c>
      <c r="K59" s="50">
        <v>2</v>
      </c>
      <c r="L59" s="40">
        <f t="shared" si="23"/>
        <v>36</v>
      </c>
      <c r="M59" s="71"/>
      <c r="N59" s="41"/>
      <c r="O59" s="72">
        <f t="shared" si="24"/>
        <v>0</v>
      </c>
      <c r="P59" s="73"/>
      <c r="Q59" s="239">
        <f t="shared" si="25"/>
        <v>0</v>
      </c>
      <c r="R59" s="69"/>
      <c r="S59" s="77"/>
      <c r="T59" s="74"/>
      <c r="U59" s="75"/>
      <c r="V59" s="44">
        <f t="shared" si="26"/>
        <v>0</v>
      </c>
    </row>
    <row r="60" spans="1:22" s="81" customFormat="1" ht="15.75">
      <c r="A60" s="257" t="s">
        <v>216</v>
      </c>
      <c r="B60" s="339" t="s">
        <v>217</v>
      </c>
      <c r="C60" s="247" t="s">
        <v>74</v>
      </c>
      <c r="D60" s="258"/>
      <c r="E60" s="237">
        <f t="shared" si="21"/>
        <v>1.5</v>
      </c>
      <c r="F60" s="240">
        <v>54</v>
      </c>
      <c r="G60" s="259">
        <f t="shared" si="22"/>
        <v>18</v>
      </c>
      <c r="H60" s="247">
        <v>8</v>
      </c>
      <c r="I60" s="240">
        <v>4</v>
      </c>
      <c r="J60" s="247">
        <v>4</v>
      </c>
      <c r="K60" s="235">
        <v>2</v>
      </c>
      <c r="L60" s="40">
        <f t="shared" si="23"/>
        <v>36</v>
      </c>
      <c r="M60" s="260"/>
      <c r="N60" s="245"/>
      <c r="O60" s="261">
        <f t="shared" si="24"/>
        <v>0</v>
      </c>
      <c r="P60" s="262"/>
      <c r="Q60" s="239">
        <f t="shared" si="25"/>
        <v>0</v>
      </c>
      <c r="R60" s="259"/>
      <c r="S60" s="263"/>
      <c r="T60" s="239"/>
      <c r="U60" s="264"/>
      <c r="V60" s="249">
        <f t="shared" si="26"/>
        <v>0</v>
      </c>
    </row>
    <row r="61" spans="1:22" s="81" customFormat="1" ht="15.75">
      <c r="A61" s="92" t="s">
        <v>218</v>
      </c>
      <c r="B61" s="96" t="s">
        <v>219</v>
      </c>
      <c r="C61" s="70"/>
      <c r="D61" s="68"/>
      <c r="E61" s="52">
        <f t="shared" si="21"/>
        <v>0</v>
      </c>
      <c r="F61" s="54"/>
      <c r="G61" s="69">
        <f t="shared" si="22"/>
        <v>0</v>
      </c>
      <c r="H61" s="70"/>
      <c r="I61" s="54"/>
      <c r="J61" s="70"/>
      <c r="K61" s="50"/>
      <c r="L61" s="40">
        <f t="shared" si="23"/>
        <v>0</v>
      </c>
      <c r="M61" s="71" t="s">
        <v>74</v>
      </c>
      <c r="N61" s="41"/>
      <c r="O61" s="72">
        <f t="shared" si="24"/>
        <v>1.5</v>
      </c>
      <c r="P61" s="73">
        <v>54</v>
      </c>
      <c r="Q61" s="74">
        <f t="shared" si="25"/>
        <v>18</v>
      </c>
      <c r="R61" s="69">
        <v>8</v>
      </c>
      <c r="S61" s="77">
        <v>4</v>
      </c>
      <c r="T61" s="74">
        <v>4</v>
      </c>
      <c r="U61" s="75">
        <v>2</v>
      </c>
      <c r="V61" s="44">
        <f t="shared" si="26"/>
        <v>36</v>
      </c>
    </row>
    <row r="62" spans="1:22" s="81" customFormat="1" ht="78.75">
      <c r="A62" s="92" t="s">
        <v>220</v>
      </c>
      <c r="B62" s="96" t="s">
        <v>221</v>
      </c>
      <c r="C62" s="70"/>
      <c r="D62" s="68"/>
      <c r="E62" s="52">
        <f t="shared" si="21"/>
        <v>0</v>
      </c>
      <c r="F62" s="54"/>
      <c r="G62" s="259">
        <f t="shared" si="22"/>
        <v>0</v>
      </c>
      <c r="H62" s="70"/>
      <c r="I62" s="54"/>
      <c r="J62" s="70"/>
      <c r="K62" s="50"/>
      <c r="L62" s="40">
        <f t="shared" si="23"/>
        <v>0</v>
      </c>
      <c r="M62" s="71" t="s">
        <v>73</v>
      </c>
      <c r="N62" s="41"/>
      <c r="O62" s="72">
        <f t="shared" si="24"/>
        <v>2</v>
      </c>
      <c r="P62" s="73">
        <v>72</v>
      </c>
      <c r="Q62" s="239">
        <f t="shared" si="25"/>
        <v>20</v>
      </c>
      <c r="R62" s="69">
        <v>8</v>
      </c>
      <c r="S62" s="77">
        <v>4</v>
      </c>
      <c r="T62" s="74">
        <v>6</v>
      </c>
      <c r="U62" s="75">
        <v>2</v>
      </c>
      <c r="V62" s="44">
        <f t="shared" si="26"/>
        <v>52</v>
      </c>
    </row>
    <row r="63" spans="1:22" s="81" customFormat="1" ht="15.75">
      <c r="A63" s="15"/>
      <c r="B63" s="16" t="s">
        <v>85</v>
      </c>
      <c r="C63" s="108"/>
      <c r="D63" s="17"/>
      <c r="E63" s="18">
        <f aca="true" t="shared" si="27" ref="E63:L63">SUM(E56:E62)</f>
        <v>8</v>
      </c>
      <c r="F63" s="19">
        <f t="shared" si="27"/>
        <v>288</v>
      </c>
      <c r="G63" s="279">
        <f>SUM(G56:G62)</f>
        <v>126</v>
      </c>
      <c r="H63" s="19">
        <f t="shared" si="27"/>
        <v>52</v>
      </c>
      <c r="I63" s="19">
        <f t="shared" si="27"/>
        <v>28</v>
      </c>
      <c r="J63" s="19">
        <f t="shared" si="27"/>
        <v>36</v>
      </c>
      <c r="K63" s="19">
        <f t="shared" si="27"/>
        <v>10</v>
      </c>
      <c r="L63" s="20">
        <f t="shared" si="27"/>
        <v>162</v>
      </c>
      <c r="M63" s="108"/>
      <c r="N63" s="17"/>
      <c r="O63" s="18">
        <f aca="true" t="shared" si="28" ref="O63:V63">SUM(O56:O62)</f>
        <v>3.5</v>
      </c>
      <c r="P63" s="19">
        <f t="shared" si="28"/>
        <v>126</v>
      </c>
      <c r="Q63" s="279">
        <f t="shared" si="28"/>
        <v>38</v>
      </c>
      <c r="R63" s="19">
        <f t="shared" si="28"/>
        <v>16</v>
      </c>
      <c r="S63" s="19">
        <f t="shared" si="28"/>
        <v>8</v>
      </c>
      <c r="T63" s="19">
        <f t="shared" si="28"/>
        <v>10</v>
      </c>
      <c r="U63" s="19">
        <f t="shared" si="28"/>
        <v>4</v>
      </c>
      <c r="V63" s="49">
        <f t="shared" si="28"/>
        <v>88</v>
      </c>
    </row>
    <row r="64" spans="1:22" s="81" customFormat="1" ht="15.75">
      <c r="A64" s="442" t="s">
        <v>61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37"/>
    </row>
    <row r="65" spans="1:22" s="81" customFormat="1" ht="15.75">
      <c r="A65" s="91" t="s">
        <v>222</v>
      </c>
      <c r="B65" s="97" t="s">
        <v>223</v>
      </c>
      <c r="C65" s="70" t="s">
        <v>74</v>
      </c>
      <c r="D65" s="68"/>
      <c r="E65" s="52">
        <f aca="true" t="shared" si="29" ref="E65:E72">F65/36</f>
        <v>2</v>
      </c>
      <c r="F65" s="54">
        <v>72</v>
      </c>
      <c r="G65" s="259">
        <f aca="true" t="shared" si="30" ref="G65:G72">H65+I65+J65+K65</f>
        <v>36</v>
      </c>
      <c r="H65" s="70">
        <v>16</v>
      </c>
      <c r="I65" s="54"/>
      <c r="J65" s="70">
        <v>18</v>
      </c>
      <c r="K65" s="50">
        <v>2</v>
      </c>
      <c r="L65" s="40">
        <f aca="true" t="shared" si="31" ref="L65:L72">F65-G65</f>
        <v>36</v>
      </c>
      <c r="M65" s="71"/>
      <c r="N65" s="41"/>
      <c r="O65" s="72">
        <f aca="true" t="shared" si="32" ref="O65:O72">P65/36</f>
        <v>0</v>
      </c>
      <c r="P65" s="73"/>
      <c r="Q65" s="239">
        <f aca="true" t="shared" si="33" ref="Q65:Q72">R65+S65+T65+U65</f>
        <v>0</v>
      </c>
      <c r="R65" s="69"/>
      <c r="S65" s="77"/>
      <c r="T65" s="74"/>
      <c r="U65" s="75"/>
      <c r="V65" s="44">
        <f aca="true" t="shared" si="34" ref="V65:V72">P65-Q65</f>
        <v>0</v>
      </c>
    </row>
    <row r="66" spans="1:22" s="81" customFormat="1" ht="15.75">
      <c r="A66" s="91" t="s">
        <v>224</v>
      </c>
      <c r="B66" s="97" t="s">
        <v>225</v>
      </c>
      <c r="C66" s="70" t="s">
        <v>73</v>
      </c>
      <c r="D66" s="68" t="s">
        <v>75</v>
      </c>
      <c r="E66" s="52">
        <f t="shared" si="29"/>
        <v>3</v>
      </c>
      <c r="F66" s="54">
        <v>108</v>
      </c>
      <c r="G66" s="259">
        <f t="shared" si="30"/>
        <v>54</v>
      </c>
      <c r="H66" s="70">
        <v>16</v>
      </c>
      <c r="I66" s="54">
        <v>6</v>
      </c>
      <c r="J66" s="70">
        <v>28</v>
      </c>
      <c r="K66" s="50">
        <v>4</v>
      </c>
      <c r="L66" s="40">
        <f t="shared" si="31"/>
        <v>54</v>
      </c>
      <c r="M66" s="71"/>
      <c r="N66" s="41"/>
      <c r="O66" s="72">
        <f t="shared" si="32"/>
        <v>0</v>
      </c>
      <c r="P66" s="73"/>
      <c r="Q66" s="239">
        <f t="shared" si="33"/>
        <v>0</v>
      </c>
      <c r="R66" s="69"/>
      <c r="S66" s="77"/>
      <c r="T66" s="74"/>
      <c r="U66" s="75"/>
      <c r="V66" s="44">
        <f t="shared" si="34"/>
        <v>0</v>
      </c>
    </row>
    <row r="67" spans="1:22" s="81" customFormat="1" ht="47.25">
      <c r="A67" s="91" t="s">
        <v>226</v>
      </c>
      <c r="B67" s="97" t="s">
        <v>227</v>
      </c>
      <c r="C67" s="70" t="s">
        <v>74</v>
      </c>
      <c r="D67" s="68"/>
      <c r="E67" s="52">
        <f t="shared" si="29"/>
        <v>2.5</v>
      </c>
      <c r="F67" s="54">
        <v>90</v>
      </c>
      <c r="G67" s="259">
        <f t="shared" si="30"/>
        <v>54</v>
      </c>
      <c r="H67" s="70">
        <v>16</v>
      </c>
      <c r="I67" s="54">
        <v>6</v>
      </c>
      <c r="J67" s="70">
        <v>28</v>
      </c>
      <c r="K67" s="50">
        <v>4</v>
      </c>
      <c r="L67" s="40">
        <f t="shared" si="31"/>
        <v>36</v>
      </c>
      <c r="M67" s="71"/>
      <c r="N67" s="41"/>
      <c r="O67" s="72">
        <f t="shared" si="32"/>
        <v>0</v>
      </c>
      <c r="P67" s="73"/>
      <c r="Q67" s="239">
        <f t="shared" si="33"/>
        <v>0</v>
      </c>
      <c r="R67" s="69"/>
      <c r="S67" s="77"/>
      <c r="T67" s="74"/>
      <c r="U67" s="75"/>
      <c r="V67" s="44">
        <f t="shared" si="34"/>
        <v>0</v>
      </c>
    </row>
    <row r="68" spans="1:22" s="81" customFormat="1" ht="36.75" customHeight="1">
      <c r="A68" s="91" t="s">
        <v>228</v>
      </c>
      <c r="B68" s="97" t="s">
        <v>229</v>
      </c>
      <c r="C68" s="70" t="s">
        <v>74</v>
      </c>
      <c r="D68" s="68"/>
      <c r="E68" s="52">
        <f t="shared" si="29"/>
        <v>2.5</v>
      </c>
      <c r="F68" s="54">
        <v>90</v>
      </c>
      <c r="G68" s="259">
        <f t="shared" si="30"/>
        <v>36</v>
      </c>
      <c r="H68" s="70">
        <v>2</v>
      </c>
      <c r="I68" s="54"/>
      <c r="J68" s="70">
        <v>30</v>
      </c>
      <c r="K68" s="50">
        <v>4</v>
      </c>
      <c r="L68" s="40">
        <f t="shared" si="31"/>
        <v>54</v>
      </c>
      <c r="M68" s="71"/>
      <c r="N68" s="41"/>
      <c r="O68" s="72">
        <f t="shared" si="32"/>
        <v>0</v>
      </c>
      <c r="P68" s="73"/>
      <c r="Q68" s="239">
        <f t="shared" si="33"/>
        <v>0</v>
      </c>
      <c r="R68" s="69"/>
      <c r="S68" s="77"/>
      <c r="T68" s="74"/>
      <c r="U68" s="75"/>
      <c r="V68" s="44">
        <f t="shared" si="34"/>
        <v>0</v>
      </c>
    </row>
    <row r="69" spans="1:22" s="81" customFormat="1" ht="47.25">
      <c r="A69" s="91" t="s">
        <v>230</v>
      </c>
      <c r="B69" s="97" t="s">
        <v>231</v>
      </c>
      <c r="C69" s="70"/>
      <c r="D69" s="68"/>
      <c r="E69" s="52">
        <f t="shared" si="29"/>
        <v>0</v>
      </c>
      <c r="F69" s="54"/>
      <c r="G69" s="69">
        <f t="shared" si="30"/>
        <v>0</v>
      </c>
      <c r="H69" s="70"/>
      <c r="I69" s="54"/>
      <c r="J69" s="70"/>
      <c r="K69" s="50"/>
      <c r="L69" s="40">
        <f t="shared" si="31"/>
        <v>0</v>
      </c>
      <c r="M69" s="71" t="s">
        <v>74</v>
      </c>
      <c r="N69" s="41"/>
      <c r="O69" s="72">
        <f t="shared" si="32"/>
        <v>2.5</v>
      </c>
      <c r="P69" s="73">
        <v>90</v>
      </c>
      <c r="Q69" s="74">
        <f t="shared" si="33"/>
        <v>30</v>
      </c>
      <c r="R69" s="69">
        <v>10</v>
      </c>
      <c r="S69" s="77">
        <v>8</v>
      </c>
      <c r="T69" s="74">
        <v>10</v>
      </c>
      <c r="U69" s="75">
        <v>2</v>
      </c>
      <c r="V69" s="44">
        <f t="shared" si="34"/>
        <v>60</v>
      </c>
    </row>
    <row r="70" spans="1:22" s="81" customFormat="1" ht="47.25">
      <c r="A70" s="91" t="s">
        <v>232</v>
      </c>
      <c r="B70" s="97" t="s">
        <v>233</v>
      </c>
      <c r="C70" s="70"/>
      <c r="D70" s="68"/>
      <c r="E70" s="52">
        <f t="shared" si="29"/>
        <v>0</v>
      </c>
      <c r="F70" s="54"/>
      <c r="G70" s="69">
        <f t="shared" si="30"/>
        <v>0</v>
      </c>
      <c r="H70" s="70"/>
      <c r="I70" s="54"/>
      <c r="J70" s="70"/>
      <c r="K70" s="50"/>
      <c r="L70" s="40">
        <f t="shared" si="31"/>
        <v>0</v>
      </c>
      <c r="M70" s="71" t="s">
        <v>74</v>
      </c>
      <c r="N70" s="41"/>
      <c r="O70" s="72">
        <f t="shared" si="32"/>
        <v>1</v>
      </c>
      <c r="P70" s="73">
        <v>36</v>
      </c>
      <c r="Q70" s="74">
        <f t="shared" si="33"/>
        <v>18</v>
      </c>
      <c r="R70" s="69">
        <v>6</v>
      </c>
      <c r="S70" s="77">
        <v>4</v>
      </c>
      <c r="T70" s="74">
        <v>6</v>
      </c>
      <c r="U70" s="75">
        <v>2</v>
      </c>
      <c r="V70" s="44">
        <f t="shared" si="34"/>
        <v>18</v>
      </c>
    </row>
    <row r="71" spans="1:22" s="81" customFormat="1" ht="47.25">
      <c r="A71" s="91" t="s">
        <v>234</v>
      </c>
      <c r="B71" s="97" t="s">
        <v>235</v>
      </c>
      <c r="C71" s="70"/>
      <c r="D71" s="68"/>
      <c r="E71" s="52">
        <f t="shared" si="29"/>
        <v>0</v>
      </c>
      <c r="F71" s="54"/>
      <c r="G71" s="69">
        <f t="shared" si="30"/>
        <v>0</v>
      </c>
      <c r="H71" s="70"/>
      <c r="I71" s="54"/>
      <c r="J71" s="70"/>
      <c r="K71" s="50"/>
      <c r="L71" s="10">
        <f t="shared" si="31"/>
        <v>0</v>
      </c>
      <c r="M71" s="89" t="s">
        <v>74</v>
      </c>
      <c r="N71" s="41"/>
      <c r="O71" s="72">
        <f t="shared" si="32"/>
        <v>2</v>
      </c>
      <c r="P71" s="73">
        <v>72</v>
      </c>
      <c r="Q71" s="74">
        <f t="shared" si="33"/>
        <v>30</v>
      </c>
      <c r="R71" s="69">
        <v>12</v>
      </c>
      <c r="S71" s="77">
        <v>6</v>
      </c>
      <c r="T71" s="74">
        <v>10</v>
      </c>
      <c r="U71" s="75">
        <v>2</v>
      </c>
      <c r="V71" s="44">
        <f t="shared" si="34"/>
        <v>42</v>
      </c>
    </row>
    <row r="72" spans="1:22" s="81" customFormat="1" ht="31.5">
      <c r="A72" s="91" t="s">
        <v>236</v>
      </c>
      <c r="B72" s="97" t="s">
        <v>237</v>
      </c>
      <c r="C72" s="70" t="s">
        <v>74</v>
      </c>
      <c r="D72" s="68"/>
      <c r="E72" s="52">
        <f t="shared" si="29"/>
        <v>1</v>
      </c>
      <c r="F72" s="54">
        <v>36</v>
      </c>
      <c r="G72" s="69">
        <f t="shared" si="30"/>
        <v>20</v>
      </c>
      <c r="H72" s="70"/>
      <c r="I72" s="54"/>
      <c r="J72" s="70">
        <v>18</v>
      </c>
      <c r="K72" s="50">
        <v>2</v>
      </c>
      <c r="L72" s="40">
        <f t="shared" si="31"/>
        <v>16</v>
      </c>
      <c r="M72" s="89"/>
      <c r="N72" s="41"/>
      <c r="O72" s="72">
        <f t="shared" si="32"/>
        <v>0</v>
      </c>
      <c r="P72" s="73"/>
      <c r="Q72" s="74">
        <f t="shared" si="33"/>
        <v>0</v>
      </c>
      <c r="R72" s="69"/>
      <c r="S72" s="77"/>
      <c r="T72" s="74"/>
      <c r="U72" s="75"/>
      <c r="V72" s="44">
        <f t="shared" si="34"/>
        <v>0</v>
      </c>
    </row>
    <row r="73" spans="1:22" s="81" customFormat="1" ht="16.5" thickBot="1">
      <c r="A73" s="15"/>
      <c r="B73" s="16" t="s">
        <v>86</v>
      </c>
      <c r="C73" s="76"/>
      <c r="D73" s="17"/>
      <c r="E73" s="18">
        <f aca="true" t="shared" si="35" ref="E73:L73">SUM(E65:E72)</f>
        <v>11</v>
      </c>
      <c r="F73" s="19">
        <f t="shared" si="35"/>
        <v>396</v>
      </c>
      <c r="G73" s="279">
        <f t="shared" si="35"/>
        <v>200</v>
      </c>
      <c r="H73" s="19">
        <f t="shared" si="35"/>
        <v>50</v>
      </c>
      <c r="I73" s="19">
        <f t="shared" si="35"/>
        <v>12</v>
      </c>
      <c r="J73" s="19">
        <f t="shared" si="35"/>
        <v>122</v>
      </c>
      <c r="K73" s="19">
        <f t="shared" si="35"/>
        <v>16</v>
      </c>
      <c r="L73" s="20">
        <f t="shared" si="35"/>
        <v>196</v>
      </c>
      <c r="M73" s="129"/>
      <c r="N73" s="17"/>
      <c r="O73" s="18">
        <f>SUM(O65:O72)</f>
        <v>5.5</v>
      </c>
      <c r="P73" s="19">
        <f aca="true" t="shared" si="36" ref="P73:V73">SUM(P65:P72)</f>
        <v>198</v>
      </c>
      <c r="Q73" s="279">
        <f t="shared" si="36"/>
        <v>78</v>
      </c>
      <c r="R73" s="19">
        <f t="shared" si="36"/>
        <v>28</v>
      </c>
      <c r="S73" s="19">
        <f t="shared" si="36"/>
        <v>18</v>
      </c>
      <c r="T73" s="19">
        <f t="shared" si="36"/>
        <v>26</v>
      </c>
      <c r="U73" s="19">
        <f t="shared" si="36"/>
        <v>6</v>
      </c>
      <c r="V73" s="19">
        <f t="shared" si="36"/>
        <v>120</v>
      </c>
    </row>
    <row r="74" spans="1:22" s="3" customFormat="1" ht="16.5" thickBot="1">
      <c r="A74" s="35" t="s">
        <v>31</v>
      </c>
      <c r="B74" s="36" t="s">
        <v>32</v>
      </c>
      <c r="C74" s="36" t="s">
        <v>33</v>
      </c>
      <c r="D74" s="36" t="s">
        <v>34</v>
      </c>
      <c r="E74" s="36" t="s">
        <v>35</v>
      </c>
      <c r="F74" s="36" t="s">
        <v>36</v>
      </c>
      <c r="G74" s="277" t="s">
        <v>37</v>
      </c>
      <c r="H74" s="36" t="s">
        <v>38</v>
      </c>
      <c r="I74" s="36" t="s">
        <v>39</v>
      </c>
      <c r="J74" s="36" t="s">
        <v>40</v>
      </c>
      <c r="K74" s="36" t="s">
        <v>41</v>
      </c>
      <c r="L74" s="83" t="s">
        <v>42</v>
      </c>
      <c r="M74" s="84" t="s">
        <v>43</v>
      </c>
      <c r="N74" s="36" t="s">
        <v>44</v>
      </c>
      <c r="O74" s="84" t="s">
        <v>45</v>
      </c>
      <c r="P74" s="36" t="s">
        <v>46</v>
      </c>
      <c r="Q74" s="277" t="s">
        <v>47</v>
      </c>
      <c r="R74" s="36" t="s">
        <v>48</v>
      </c>
      <c r="S74" s="36" t="s">
        <v>49</v>
      </c>
      <c r="T74" s="36" t="s">
        <v>50</v>
      </c>
      <c r="U74" s="36" t="s">
        <v>51</v>
      </c>
      <c r="V74" s="85" t="s">
        <v>52</v>
      </c>
    </row>
    <row r="75" spans="1:22" s="80" customFormat="1" ht="15.75">
      <c r="A75" s="412" t="s">
        <v>57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4"/>
    </row>
    <row r="76" spans="1:22" s="80" customFormat="1" ht="15.75">
      <c r="A76" s="412" t="s">
        <v>58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4"/>
    </row>
    <row r="77" spans="1:22" s="80" customFormat="1" ht="32.25" customHeight="1">
      <c r="A77" s="326" t="s">
        <v>91</v>
      </c>
      <c r="B77" s="97" t="s">
        <v>92</v>
      </c>
      <c r="C77" s="87" t="s">
        <v>73</v>
      </c>
      <c r="D77" s="68"/>
      <c r="E77" s="52">
        <f>F77/36</f>
        <v>3</v>
      </c>
      <c r="F77" s="51">
        <v>108</v>
      </c>
      <c r="G77" s="69">
        <f>H77+I77+J77+K77</f>
        <v>60</v>
      </c>
      <c r="H77" s="54"/>
      <c r="I77" s="54"/>
      <c r="J77" s="54">
        <v>56</v>
      </c>
      <c r="K77" s="50">
        <v>4</v>
      </c>
      <c r="L77" s="40">
        <f>F77-G77</f>
        <v>48</v>
      </c>
      <c r="M77" s="89"/>
      <c r="N77" s="71"/>
      <c r="O77" s="52">
        <f>P77/36</f>
        <v>0</v>
      </c>
      <c r="P77" s="54"/>
      <c r="Q77" s="239">
        <f>R77+S77+T77+U77</f>
        <v>0</v>
      </c>
      <c r="R77" s="70"/>
      <c r="S77" s="54"/>
      <c r="T77" s="90"/>
      <c r="U77" s="71"/>
      <c r="V77" s="44">
        <f>P77-Q77</f>
        <v>0</v>
      </c>
    </row>
    <row r="78" spans="1:22" s="80" customFormat="1" ht="15.75" customHeight="1" hidden="1">
      <c r="A78" s="93"/>
      <c r="B78" s="96"/>
      <c r="C78" s="4"/>
      <c r="D78" s="68"/>
      <c r="E78" s="52">
        <f>F78/36</f>
        <v>0</v>
      </c>
      <c r="F78" s="51"/>
      <c r="G78" s="259">
        <f>H78+I78+J78+K78</f>
        <v>0</v>
      </c>
      <c r="H78" s="54"/>
      <c r="I78" s="54"/>
      <c r="J78" s="54"/>
      <c r="K78" s="50"/>
      <c r="L78" s="40">
        <f>F78-G78</f>
        <v>0</v>
      </c>
      <c r="M78" s="89"/>
      <c r="N78" s="71"/>
      <c r="O78" s="52">
        <f>P78/36</f>
        <v>0</v>
      </c>
      <c r="P78" s="54"/>
      <c r="Q78" s="239">
        <f>R78+S78+T78+U78</f>
        <v>0</v>
      </c>
      <c r="R78" s="70"/>
      <c r="S78" s="54"/>
      <c r="T78" s="90"/>
      <c r="U78" s="71"/>
      <c r="V78" s="44">
        <f>P78-Q78</f>
        <v>0</v>
      </c>
    </row>
    <row r="79" spans="1:22" s="81" customFormat="1" ht="16.5" thickBot="1">
      <c r="A79" s="99"/>
      <c r="B79" s="100" t="s">
        <v>87</v>
      </c>
      <c r="C79" s="101"/>
      <c r="D79" s="102"/>
      <c r="E79" s="26">
        <f aca="true" t="shared" si="37" ref="E79:L79">SUM(E77:E78)</f>
        <v>3</v>
      </c>
      <c r="F79" s="27">
        <f t="shared" si="37"/>
        <v>108</v>
      </c>
      <c r="G79" s="280">
        <f>SUM(G77:G78)</f>
        <v>60</v>
      </c>
      <c r="H79" s="27">
        <f t="shared" si="37"/>
        <v>0</v>
      </c>
      <c r="I79" s="27">
        <f t="shared" si="37"/>
        <v>0</v>
      </c>
      <c r="J79" s="27">
        <f t="shared" si="37"/>
        <v>56</v>
      </c>
      <c r="K79" s="27">
        <f t="shared" si="37"/>
        <v>4</v>
      </c>
      <c r="L79" s="28">
        <f t="shared" si="37"/>
        <v>48</v>
      </c>
      <c r="M79" s="24"/>
      <c r="N79" s="25"/>
      <c r="O79" s="26">
        <f aca="true" t="shared" si="38" ref="O79:V79">SUM(O77:O78)</f>
        <v>0</v>
      </c>
      <c r="P79" s="27">
        <f t="shared" si="38"/>
        <v>0</v>
      </c>
      <c r="Q79" s="280">
        <f t="shared" si="38"/>
        <v>0</v>
      </c>
      <c r="R79" s="27">
        <f t="shared" si="38"/>
        <v>0</v>
      </c>
      <c r="S79" s="27">
        <f t="shared" si="38"/>
        <v>0</v>
      </c>
      <c r="T79" s="27">
        <f t="shared" si="38"/>
        <v>0</v>
      </c>
      <c r="U79" s="27">
        <f t="shared" si="38"/>
        <v>0</v>
      </c>
      <c r="V79" s="61">
        <f t="shared" si="38"/>
        <v>0</v>
      </c>
    </row>
    <row r="80" spans="1:22" s="81" customFormat="1" ht="15.75" hidden="1" outlineLevel="1">
      <c r="A80" s="446" t="s">
        <v>149</v>
      </c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8"/>
    </row>
    <row r="81" spans="1:22" s="81" customFormat="1" ht="15.75" hidden="1" outlineLevel="1">
      <c r="A81" s="92"/>
      <c r="B81" s="96"/>
      <c r="C81" s="70"/>
      <c r="D81" s="68"/>
      <c r="E81" s="52">
        <f>F81/36</f>
        <v>0</v>
      </c>
      <c r="F81" s="54"/>
      <c r="G81" s="259">
        <f>H81+I81+J81+K81</f>
        <v>0</v>
      </c>
      <c r="H81" s="70"/>
      <c r="I81" s="54"/>
      <c r="J81" s="70"/>
      <c r="K81" s="50"/>
      <c r="L81" s="40">
        <f>F81-G81</f>
        <v>0</v>
      </c>
      <c r="M81" s="71"/>
      <c r="N81" s="41"/>
      <c r="O81" s="72">
        <f>P81/36</f>
        <v>0</v>
      </c>
      <c r="P81" s="73"/>
      <c r="Q81" s="239">
        <f>R81+S81+T81+U81</f>
        <v>0</v>
      </c>
      <c r="R81" s="69"/>
      <c r="S81" s="77"/>
      <c r="T81" s="74"/>
      <c r="U81" s="75"/>
      <c r="V81" s="44">
        <f>P81-Q81</f>
        <v>0</v>
      </c>
    </row>
    <row r="82" spans="1:22" s="81" customFormat="1" ht="15.75" hidden="1" outlineLevel="1">
      <c r="A82" s="92"/>
      <c r="B82" s="96"/>
      <c r="C82" s="70"/>
      <c r="D82" s="68"/>
      <c r="E82" s="52">
        <f>F82/36</f>
        <v>0</v>
      </c>
      <c r="F82" s="54"/>
      <c r="G82" s="259">
        <f>H82+I82+J82+K82</f>
        <v>0</v>
      </c>
      <c r="H82" s="70"/>
      <c r="I82" s="54"/>
      <c r="J82" s="70"/>
      <c r="K82" s="50"/>
      <c r="L82" s="40">
        <f>F82-G82</f>
        <v>0</v>
      </c>
      <c r="M82" s="71"/>
      <c r="N82" s="41"/>
      <c r="O82" s="72">
        <f>P82/36</f>
        <v>0</v>
      </c>
      <c r="P82" s="73"/>
      <c r="Q82" s="239">
        <f>R82+S82+T82+U82</f>
        <v>0</v>
      </c>
      <c r="R82" s="69"/>
      <c r="S82" s="77"/>
      <c r="T82" s="74"/>
      <c r="U82" s="75"/>
      <c r="V82" s="44">
        <f>P82-Q82</f>
        <v>0</v>
      </c>
    </row>
    <row r="83" spans="1:22" s="81" customFormat="1" ht="15.75" hidden="1" outlineLevel="1">
      <c r="A83" s="92"/>
      <c r="B83" s="96"/>
      <c r="C83" s="70"/>
      <c r="D83" s="68"/>
      <c r="E83" s="52"/>
      <c r="F83" s="54"/>
      <c r="G83" s="259"/>
      <c r="H83" s="70"/>
      <c r="I83" s="54"/>
      <c r="J83" s="70"/>
      <c r="K83" s="50"/>
      <c r="L83" s="40"/>
      <c r="M83" s="89"/>
      <c r="N83" s="41"/>
      <c r="O83" s="72">
        <f>P83/36</f>
        <v>0</v>
      </c>
      <c r="P83" s="73"/>
      <c r="Q83" s="239">
        <f>R83+S83+T83+U83</f>
        <v>0</v>
      </c>
      <c r="R83" s="77"/>
      <c r="S83" s="77"/>
      <c r="T83" s="50"/>
      <c r="U83" s="75"/>
      <c r="V83" s="44">
        <f>P83-Q83</f>
        <v>0</v>
      </c>
    </row>
    <row r="84" spans="1:22" s="81" customFormat="1" ht="15.75" hidden="1" outlineLevel="1">
      <c r="A84" s="92"/>
      <c r="B84" s="96"/>
      <c r="C84" s="4"/>
      <c r="D84" s="5"/>
      <c r="E84" s="52">
        <f>F84/36</f>
        <v>0</v>
      </c>
      <c r="F84" s="39"/>
      <c r="G84" s="266">
        <f>H84+I84+J84+K84</f>
        <v>0</v>
      </c>
      <c r="H84" s="8"/>
      <c r="I84" s="8"/>
      <c r="J84" s="8"/>
      <c r="K84" s="9"/>
      <c r="L84" s="10">
        <f>F84-G84</f>
        <v>0</v>
      </c>
      <c r="M84" s="11"/>
      <c r="N84" s="12"/>
      <c r="O84" s="72">
        <f>P84/36</f>
        <v>0</v>
      </c>
      <c r="P84" s="8"/>
      <c r="Q84" s="239">
        <f>R84+S84+T84+U84</f>
        <v>0</v>
      </c>
      <c r="R84" s="1"/>
      <c r="S84" s="8"/>
      <c r="T84" s="21"/>
      <c r="U84" s="12"/>
      <c r="V84" s="44">
        <f>P84-Q84</f>
        <v>0</v>
      </c>
    </row>
    <row r="85" spans="1:22" s="81" customFormat="1" ht="15.75" hidden="1" outlineLevel="1">
      <c r="A85" s="92"/>
      <c r="B85" s="96"/>
      <c r="C85" s="4"/>
      <c r="D85" s="5"/>
      <c r="E85" s="52">
        <f>F85/36</f>
        <v>0</v>
      </c>
      <c r="F85" s="39"/>
      <c r="G85" s="266">
        <f>H85+I85+J85+K85</f>
        <v>0</v>
      </c>
      <c r="H85" s="8"/>
      <c r="I85" s="8"/>
      <c r="J85" s="8"/>
      <c r="K85" s="9"/>
      <c r="L85" s="10">
        <f>F85-G85</f>
        <v>0</v>
      </c>
      <c r="M85" s="11"/>
      <c r="N85" s="12"/>
      <c r="O85" s="72">
        <f>P85/36</f>
        <v>0</v>
      </c>
      <c r="P85" s="8"/>
      <c r="Q85" s="239">
        <f>R85+S85+T85+U85</f>
        <v>0</v>
      </c>
      <c r="R85" s="1"/>
      <c r="S85" s="8"/>
      <c r="T85" s="21"/>
      <c r="U85" s="12"/>
      <c r="V85" s="44">
        <f>P85-Q85</f>
        <v>0</v>
      </c>
    </row>
    <row r="86" spans="1:22" s="81" customFormat="1" ht="15.75" hidden="1" outlineLevel="1">
      <c r="A86" s="29"/>
      <c r="B86" s="30" t="s">
        <v>88</v>
      </c>
      <c r="C86" s="31"/>
      <c r="D86" s="32"/>
      <c r="E86" s="33">
        <f aca="true" t="shared" si="39" ref="E86:L86">SUM(E81:E85)</f>
        <v>0</v>
      </c>
      <c r="F86" s="34">
        <f t="shared" si="39"/>
        <v>0</v>
      </c>
      <c r="G86" s="282">
        <f t="shared" si="39"/>
        <v>0</v>
      </c>
      <c r="H86" s="34">
        <f t="shared" si="39"/>
        <v>0</v>
      </c>
      <c r="I86" s="34">
        <f t="shared" si="39"/>
        <v>0</v>
      </c>
      <c r="J86" s="34">
        <f t="shared" si="39"/>
        <v>0</v>
      </c>
      <c r="K86" s="34">
        <f t="shared" si="39"/>
        <v>0</v>
      </c>
      <c r="L86" s="79">
        <f t="shared" si="39"/>
        <v>0</v>
      </c>
      <c r="M86" s="31"/>
      <c r="N86" s="32"/>
      <c r="O86" s="33">
        <f aca="true" t="shared" si="40" ref="O86:V86">SUM(O81:O85)</f>
        <v>0</v>
      </c>
      <c r="P86" s="34">
        <f t="shared" si="40"/>
        <v>0</v>
      </c>
      <c r="Q86" s="282">
        <f t="shared" si="40"/>
        <v>0</v>
      </c>
      <c r="R86" s="34">
        <f t="shared" si="40"/>
        <v>0</v>
      </c>
      <c r="S86" s="34">
        <f t="shared" si="40"/>
        <v>0</v>
      </c>
      <c r="T86" s="34">
        <f t="shared" si="40"/>
        <v>0</v>
      </c>
      <c r="U86" s="34">
        <f t="shared" si="40"/>
        <v>0</v>
      </c>
      <c r="V86" s="78">
        <f t="shared" si="40"/>
        <v>0</v>
      </c>
    </row>
    <row r="87" spans="1:22" s="80" customFormat="1" ht="15.75" collapsed="1">
      <c r="A87" s="412" t="s">
        <v>238</v>
      </c>
      <c r="B87" s="413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4"/>
    </row>
    <row r="88" spans="1:22" s="80" customFormat="1" ht="46.5" customHeight="1">
      <c r="A88" s="92" t="s">
        <v>240</v>
      </c>
      <c r="B88" s="97" t="s">
        <v>241</v>
      </c>
      <c r="C88" s="87" t="s">
        <v>74</v>
      </c>
      <c r="D88" s="68"/>
      <c r="E88" s="18">
        <f>F88/36</f>
        <v>2</v>
      </c>
      <c r="F88" s="265">
        <v>72</v>
      </c>
      <c r="G88" s="259">
        <f>H88+I88+J88+K88</f>
        <v>36</v>
      </c>
      <c r="H88" s="54"/>
      <c r="I88" s="54"/>
      <c r="J88" s="54">
        <v>32</v>
      </c>
      <c r="K88" s="50">
        <v>4</v>
      </c>
      <c r="L88" s="40">
        <f>F88-G88</f>
        <v>36</v>
      </c>
      <c r="M88" s="89"/>
      <c r="N88" s="71"/>
      <c r="O88" s="52">
        <f>P88/36</f>
        <v>0</v>
      </c>
      <c r="P88" s="54"/>
      <c r="Q88" s="239">
        <f>R88+S88+T88+U88</f>
        <v>0</v>
      </c>
      <c r="R88" s="70"/>
      <c r="S88" s="54"/>
      <c r="T88" s="90"/>
      <c r="U88" s="71"/>
      <c r="V88" s="44">
        <f>P88-Q88</f>
        <v>0</v>
      </c>
    </row>
    <row r="89" spans="1:22" s="80" customFormat="1" ht="33.75" customHeight="1">
      <c r="A89" s="92" t="s">
        <v>242</v>
      </c>
      <c r="B89" s="97" t="s">
        <v>243</v>
      </c>
      <c r="C89" s="87" t="s">
        <v>74</v>
      </c>
      <c r="D89" s="68"/>
      <c r="E89" s="72">
        <f>F89/36</f>
        <v>2</v>
      </c>
      <c r="F89" s="1">
        <v>72</v>
      </c>
      <c r="G89" s="259">
        <f>H89+I89+J89+K89</f>
        <v>36</v>
      </c>
      <c r="H89" s="54"/>
      <c r="I89" s="54">
        <v>18</v>
      </c>
      <c r="J89" s="54">
        <v>16</v>
      </c>
      <c r="K89" s="50">
        <v>2</v>
      </c>
      <c r="L89" s="40">
        <f>F89-G89</f>
        <v>36</v>
      </c>
      <c r="M89" s="89"/>
      <c r="N89" s="71"/>
      <c r="O89" s="52">
        <f>P89/36</f>
        <v>0</v>
      </c>
      <c r="P89" s="54"/>
      <c r="Q89" s="239">
        <f>R89+S89+T89+U89</f>
        <v>0</v>
      </c>
      <c r="R89" s="70"/>
      <c r="S89" s="54"/>
      <c r="T89" s="90"/>
      <c r="U89" s="71"/>
      <c r="V89" s="44">
        <f>P89-Q89</f>
        <v>0</v>
      </c>
    </row>
    <row r="90" spans="1:22" s="80" customFormat="1" ht="32.25" customHeight="1">
      <c r="A90" s="92" t="s">
        <v>244</v>
      </c>
      <c r="B90" s="96" t="s">
        <v>245</v>
      </c>
      <c r="C90" s="87"/>
      <c r="D90" s="68"/>
      <c r="E90" s="52">
        <f>F90/36</f>
        <v>0</v>
      </c>
      <c r="F90" s="51"/>
      <c r="G90" s="259">
        <f>H90+I90+J90+K90</f>
        <v>0</v>
      </c>
      <c r="H90" s="54"/>
      <c r="I90" s="54"/>
      <c r="J90" s="54"/>
      <c r="K90" s="50"/>
      <c r="L90" s="40">
        <f>F90-G90</f>
        <v>0</v>
      </c>
      <c r="M90" s="89" t="s">
        <v>74</v>
      </c>
      <c r="N90" s="71"/>
      <c r="O90" s="18">
        <f>P90/36</f>
        <v>2</v>
      </c>
      <c r="P90" s="1">
        <v>72</v>
      </c>
      <c r="Q90" s="239">
        <f>R90+S90+T90+U90</f>
        <v>30</v>
      </c>
      <c r="R90" s="234">
        <v>10</v>
      </c>
      <c r="S90" s="234"/>
      <c r="T90" s="266">
        <v>18</v>
      </c>
      <c r="U90" s="187">
        <v>2</v>
      </c>
      <c r="V90" s="44">
        <f>P90-Q90</f>
        <v>42</v>
      </c>
    </row>
    <row r="91" spans="1:22" s="80" customFormat="1" ht="48.75" customHeight="1">
      <c r="A91" s="92" t="s">
        <v>246</v>
      </c>
      <c r="B91" s="96" t="s">
        <v>247</v>
      </c>
      <c r="C91" s="87"/>
      <c r="D91" s="68"/>
      <c r="E91" s="52">
        <f>F91/36</f>
        <v>0</v>
      </c>
      <c r="F91" s="51"/>
      <c r="G91" s="259">
        <f>H91+I91+J91+K91</f>
        <v>0</v>
      </c>
      <c r="H91" s="54"/>
      <c r="I91" s="54"/>
      <c r="J91" s="54"/>
      <c r="K91" s="50"/>
      <c r="L91" s="10">
        <f>F91-G91</f>
        <v>0</v>
      </c>
      <c r="M91" s="89" t="s">
        <v>74</v>
      </c>
      <c r="N91" s="71"/>
      <c r="O91" s="72">
        <f>P91/36</f>
        <v>2</v>
      </c>
      <c r="P91" s="70">
        <v>72</v>
      </c>
      <c r="Q91" s="74">
        <f>R91+S91+T91+U91</f>
        <v>22</v>
      </c>
      <c r="R91" s="54">
        <v>10</v>
      </c>
      <c r="S91" s="54"/>
      <c r="T91" s="69">
        <v>10</v>
      </c>
      <c r="U91" s="186">
        <v>2</v>
      </c>
      <c r="V91" s="44">
        <f>P91-Q91</f>
        <v>50</v>
      </c>
    </row>
    <row r="92" spans="1:27" s="81" customFormat="1" ht="16.5" thickBot="1">
      <c r="A92" s="99"/>
      <c r="B92" s="100" t="s">
        <v>239</v>
      </c>
      <c r="C92" s="101"/>
      <c r="D92" s="102"/>
      <c r="E92" s="26">
        <f aca="true" t="shared" si="41" ref="E92:L92">SUM(E88:E91)</f>
        <v>4</v>
      </c>
      <c r="F92" s="27">
        <f t="shared" si="41"/>
        <v>144</v>
      </c>
      <c r="G92" s="280">
        <f t="shared" si="41"/>
        <v>72</v>
      </c>
      <c r="H92" s="27">
        <f t="shared" si="41"/>
        <v>0</v>
      </c>
      <c r="I92" s="27">
        <f t="shared" si="41"/>
        <v>18</v>
      </c>
      <c r="J92" s="27">
        <f t="shared" si="41"/>
        <v>48</v>
      </c>
      <c r="K92" s="27">
        <f t="shared" si="41"/>
        <v>6</v>
      </c>
      <c r="L92" s="28">
        <f t="shared" si="41"/>
        <v>72</v>
      </c>
      <c r="M92" s="24"/>
      <c r="N92" s="25"/>
      <c r="O92" s="26">
        <f aca="true" t="shared" si="42" ref="O92:V92">SUM(O88:O91)</f>
        <v>4</v>
      </c>
      <c r="P92" s="27">
        <f t="shared" si="42"/>
        <v>144</v>
      </c>
      <c r="Q92" s="280">
        <f t="shared" si="42"/>
        <v>52</v>
      </c>
      <c r="R92" s="27">
        <f t="shared" si="42"/>
        <v>20</v>
      </c>
      <c r="S92" s="27">
        <f t="shared" si="42"/>
        <v>0</v>
      </c>
      <c r="T92" s="27">
        <f t="shared" si="42"/>
        <v>28</v>
      </c>
      <c r="U92" s="27">
        <f t="shared" si="42"/>
        <v>4</v>
      </c>
      <c r="V92" s="27">
        <f t="shared" si="42"/>
        <v>92</v>
      </c>
      <c r="AA92" s="269"/>
    </row>
    <row r="93" spans="1:22" s="81" customFormat="1" ht="16.5" thickBot="1">
      <c r="A93" s="415" t="s">
        <v>89</v>
      </c>
      <c r="B93" s="416"/>
      <c r="C93" s="86"/>
      <c r="D93" s="86"/>
      <c r="E93" s="63">
        <f aca="true" t="shared" si="43" ref="E93:L93">E54+E63+E79+E86+E73+E92</f>
        <v>26</v>
      </c>
      <c r="F93" s="64">
        <f t="shared" si="43"/>
        <v>936</v>
      </c>
      <c r="G93" s="281">
        <f t="shared" si="43"/>
        <v>458</v>
      </c>
      <c r="H93" s="64">
        <f t="shared" si="43"/>
        <v>102</v>
      </c>
      <c r="I93" s="64">
        <f t="shared" si="43"/>
        <v>58</v>
      </c>
      <c r="J93" s="64">
        <f t="shared" si="43"/>
        <v>262</v>
      </c>
      <c r="K93" s="64">
        <f t="shared" si="43"/>
        <v>36</v>
      </c>
      <c r="L93" s="65">
        <f t="shared" si="43"/>
        <v>478</v>
      </c>
      <c r="M93" s="109"/>
      <c r="N93" s="86"/>
      <c r="O93" s="63">
        <f aca="true" t="shared" si="44" ref="O93:V93">O54+O63+O79+O86+O73+O92</f>
        <v>13</v>
      </c>
      <c r="P93" s="64">
        <f t="shared" si="44"/>
        <v>468</v>
      </c>
      <c r="Q93" s="281">
        <f t="shared" si="44"/>
        <v>168</v>
      </c>
      <c r="R93" s="64">
        <f t="shared" si="44"/>
        <v>64</v>
      </c>
      <c r="S93" s="64">
        <f t="shared" si="44"/>
        <v>26</v>
      </c>
      <c r="T93" s="64">
        <f t="shared" si="44"/>
        <v>64</v>
      </c>
      <c r="U93" s="64">
        <f t="shared" si="44"/>
        <v>14</v>
      </c>
      <c r="V93" s="67">
        <f t="shared" si="44"/>
        <v>300</v>
      </c>
    </row>
    <row r="94" spans="1:22" s="81" customFormat="1" ht="15.75">
      <c r="A94" s="449" t="s">
        <v>60</v>
      </c>
      <c r="B94" s="450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5"/>
    </row>
    <row r="95" spans="1:23" s="81" customFormat="1" ht="15.75">
      <c r="A95" s="92" t="s">
        <v>246</v>
      </c>
      <c r="B95" s="96" t="s">
        <v>248</v>
      </c>
      <c r="D95" s="5"/>
      <c r="E95" s="6">
        <f>F95/36</f>
        <v>0</v>
      </c>
      <c r="F95" s="39"/>
      <c r="G95" s="266">
        <f>H95+I95+J95+K95</f>
        <v>0</v>
      </c>
      <c r="H95" s="8"/>
      <c r="I95" s="8"/>
      <c r="J95" s="8"/>
      <c r="K95" s="9"/>
      <c r="L95" s="10">
        <f>F95-G95</f>
        <v>0</v>
      </c>
      <c r="M95" s="4" t="s">
        <v>94</v>
      </c>
      <c r="N95" s="12"/>
      <c r="O95" s="6">
        <f>P95/36</f>
        <v>9</v>
      </c>
      <c r="P95" s="8">
        <v>324</v>
      </c>
      <c r="Q95" s="290">
        <f>R95+S95+T95+U95</f>
        <v>0</v>
      </c>
      <c r="R95" s="1"/>
      <c r="S95" s="8"/>
      <c r="T95" s="21"/>
      <c r="U95" s="12"/>
      <c r="V95" s="14">
        <f>P95-Q95</f>
        <v>324</v>
      </c>
      <c r="W95" s="81" t="s">
        <v>305</v>
      </c>
    </row>
    <row r="96" spans="1:22" s="81" customFormat="1" ht="16.5" thickBot="1">
      <c r="A96" s="29"/>
      <c r="B96" s="30" t="s">
        <v>99</v>
      </c>
      <c r="C96" s="31"/>
      <c r="D96" s="32"/>
      <c r="E96" s="33">
        <f aca="true" t="shared" si="45" ref="E96:L96">SUM(E95:E95)</f>
        <v>0</v>
      </c>
      <c r="F96" s="34">
        <f t="shared" si="45"/>
        <v>0</v>
      </c>
      <c r="G96" s="282">
        <f t="shared" si="45"/>
        <v>0</v>
      </c>
      <c r="H96" s="34">
        <f t="shared" si="45"/>
        <v>0</v>
      </c>
      <c r="I96" s="34">
        <f t="shared" si="45"/>
        <v>0</v>
      </c>
      <c r="J96" s="34">
        <f t="shared" si="45"/>
        <v>0</v>
      </c>
      <c r="K96" s="34">
        <f t="shared" si="45"/>
        <v>0</v>
      </c>
      <c r="L96" s="79">
        <f t="shared" si="45"/>
        <v>0</v>
      </c>
      <c r="M96" s="31"/>
      <c r="N96" s="32"/>
      <c r="O96" s="33">
        <f aca="true" t="shared" si="46" ref="O96:V96">SUM(O95:O95)</f>
        <v>9</v>
      </c>
      <c r="P96" s="34">
        <f t="shared" si="46"/>
        <v>324</v>
      </c>
      <c r="Q96" s="282">
        <f t="shared" si="46"/>
        <v>0</v>
      </c>
      <c r="R96" s="34">
        <f t="shared" si="46"/>
        <v>0</v>
      </c>
      <c r="S96" s="34">
        <f t="shared" si="46"/>
        <v>0</v>
      </c>
      <c r="T96" s="34">
        <f t="shared" si="46"/>
        <v>0</v>
      </c>
      <c r="U96" s="34">
        <f t="shared" si="46"/>
        <v>0</v>
      </c>
      <c r="V96" s="78">
        <f t="shared" si="46"/>
        <v>324</v>
      </c>
    </row>
    <row r="97" spans="1:22" s="81" customFormat="1" ht="15.75" hidden="1" outlineLevel="1">
      <c r="A97" s="443" t="s">
        <v>63</v>
      </c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5"/>
    </row>
    <row r="98" spans="1:24" s="81" customFormat="1" ht="15.75" hidden="1" outlineLevel="1">
      <c r="A98" s="91"/>
      <c r="B98" s="97"/>
      <c r="C98" s="70"/>
      <c r="D98" s="68"/>
      <c r="E98" s="52">
        <f>F98/36</f>
        <v>0</v>
      </c>
      <c r="F98" s="54"/>
      <c r="G98" s="259">
        <f>H98+I98+J98+K98</f>
        <v>0</v>
      </c>
      <c r="H98" s="70"/>
      <c r="I98" s="54"/>
      <c r="J98" s="70"/>
      <c r="K98" s="50"/>
      <c r="L98" s="40">
        <f>F98-G98</f>
        <v>0</v>
      </c>
      <c r="M98" s="71"/>
      <c r="N98" s="41"/>
      <c r="O98" s="72">
        <f>P98/36</f>
        <v>0</v>
      </c>
      <c r="P98" s="73"/>
      <c r="Q98" s="239">
        <f>R98+S98+T98+U98</f>
        <v>0</v>
      </c>
      <c r="R98" s="69"/>
      <c r="S98" s="77"/>
      <c r="T98" s="74"/>
      <c r="U98" s="75"/>
      <c r="V98" s="44">
        <f>P98-Q98</f>
        <v>0</v>
      </c>
      <c r="X98" s="81">
        <f>384/8</f>
        <v>48</v>
      </c>
    </row>
    <row r="99" spans="1:22" s="81" customFormat="1" ht="16.5" hidden="1" outlineLevel="1" thickBot="1">
      <c r="A99" s="29"/>
      <c r="B99" s="30" t="s">
        <v>105</v>
      </c>
      <c r="C99" s="31"/>
      <c r="D99" s="32"/>
      <c r="E99" s="33">
        <f aca="true" t="shared" si="47" ref="E99:L99">SUM(E98:E98)</f>
        <v>0</v>
      </c>
      <c r="F99" s="34">
        <f t="shared" si="47"/>
        <v>0</v>
      </c>
      <c r="G99" s="282">
        <f t="shared" si="47"/>
        <v>0</v>
      </c>
      <c r="H99" s="34">
        <f t="shared" si="47"/>
        <v>0</v>
      </c>
      <c r="I99" s="34">
        <f t="shared" si="47"/>
        <v>0</v>
      </c>
      <c r="J99" s="34">
        <f t="shared" si="47"/>
        <v>0</v>
      </c>
      <c r="K99" s="34">
        <f t="shared" si="47"/>
        <v>0</v>
      </c>
      <c r="L99" s="79">
        <f t="shared" si="47"/>
        <v>0</v>
      </c>
      <c r="M99" s="31"/>
      <c r="N99" s="32"/>
      <c r="O99" s="33">
        <f aca="true" t="shared" si="48" ref="O99:V99">SUM(O98:O98)</f>
        <v>0</v>
      </c>
      <c r="P99" s="34">
        <f t="shared" si="48"/>
        <v>0</v>
      </c>
      <c r="Q99" s="282">
        <f t="shared" si="48"/>
        <v>0</v>
      </c>
      <c r="R99" s="34">
        <f t="shared" si="48"/>
        <v>0</v>
      </c>
      <c r="S99" s="34">
        <f t="shared" si="48"/>
        <v>0</v>
      </c>
      <c r="T99" s="34">
        <f t="shared" si="48"/>
        <v>0</v>
      </c>
      <c r="U99" s="34">
        <f t="shared" si="48"/>
        <v>0</v>
      </c>
      <c r="V99" s="78">
        <f t="shared" si="48"/>
        <v>0</v>
      </c>
    </row>
    <row r="100" spans="1:22" s="111" customFormat="1" ht="16.5" collapsed="1" thickBot="1">
      <c r="A100" s="418" t="s">
        <v>106</v>
      </c>
      <c r="B100" s="419"/>
      <c r="C100" s="86"/>
      <c r="D100" s="86"/>
      <c r="E100" s="63">
        <f aca="true" t="shared" si="49" ref="E100:L100">E47+E93+E96+E99</f>
        <v>29</v>
      </c>
      <c r="F100" s="64">
        <f t="shared" si="49"/>
        <v>1044</v>
      </c>
      <c r="G100" s="281">
        <f t="shared" si="49"/>
        <v>512</v>
      </c>
      <c r="H100" s="64">
        <f t="shared" si="49"/>
        <v>120</v>
      </c>
      <c r="I100" s="64">
        <f t="shared" si="49"/>
        <v>68</v>
      </c>
      <c r="J100" s="64">
        <f t="shared" si="49"/>
        <v>284</v>
      </c>
      <c r="K100" s="64">
        <f t="shared" si="49"/>
        <v>40</v>
      </c>
      <c r="L100" s="65">
        <f t="shared" si="49"/>
        <v>532</v>
      </c>
      <c r="M100" s="86"/>
      <c r="N100" s="86"/>
      <c r="O100" s="63">
        <f aca="true" t="shared" si="50" ref="O100:V100">O47+O93+O96+O99</f>
        <v>22</v>
      </c>
      <c r="P100" s="64">
        <f t="shared" si="50"/>
        <v>792</v>
      </c>
      <c r="Q100" s="281">
        <f t="shared" si="50"/>
        <v>168</v>
      </c>
      <c r="R100" s="64">
        <f t="shared" si="50"/>
        <v>64</v>
      </c>
      <c r="S100" s="64">
        <f t="shared" si="50"/>
        <v>26</v>
      </c>
      <c r="T100" s="64">
        <f t="shared" si="50"/>
        <v>64</v>
      </c>
      <c r="U100" s="64">
        <f t="shared" si="50"/>
        <v>14</v>
      </c>
      <c r="V100" s="67">
        <f t="shared" si="50"/>
        <v>624</v>
      </c>
    </row>
    <row r="101" spans="1:22" s="95" customFormat="1" ht="15">
      <c r="A101" s="111"/>
      <c r="B101" s="111"/>
      <c r="C101" s="161"/>
      <c r="D101" s="161"/>
      <c r="E101" s="161"/>
      <c r="F101" s="111"/>
      <c r="G101" s="283"/>
      <c r="H101" s="111"/>
      <c r="I101" s="111"/>
      <c r="J101" s="111"/>
      <c r="K101" s="111"/>
      <c r="L101" s="111"/>
      <c r="M101" s="111"/>
      <c r="N101" s="111"/>
      <c r="O101" s="111"/>
      <c r="P101" s="111"/>
      <c r="Q101" s="283"/>
      <c r="R101" s="111"/>
      <c r="S101" s="111"/>
      <c r="T101" s="111"/>
      <c r="U101" s="111"/>
      <c r="V101" s="111"/>
    </row>
    <row r="102" spans="1:22" s="95" customFormat="1" ht="18.75">
      <c r="A102" s="420" t="s">
        <v>249</v>
      </c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</row>
    <row r="103" spans="1:22" s="95" customFormat="1" ht="18.75">
      <c r="A103" s="267"/>
      <c r="B103" s="330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</row>
    <row r="104" spans="1:22" s="95" customFormat="1" ht="15.75" customHeight="1">
      <c r="A104" s="197"/>
      <c r="B104" s="188" t="s">
        <v>114</v>
      </c>
      <c r="C104" s="188" t="s">
        <v>291</v>
      </c>
      <c r="D104" s="330" t="s">
        <v>252</v>
      </c>
      <c r="E104" s="294"/>
      <c r="F104" s="294"/>
      <c r="G104" s="294"/>
      <c r="H104" s="294"/>
      <c r="I104" s="294"/>
      <c r="J104" s="294"/>
      <c r="K104" s="294"/>
      <c r="L104" s="294"/>
      <c r="M104" s="294"/>
      <c r="N104" s="330"/>
      <c r="O104" s="330"/>
      <c r="P104" s="330"/>
      <c r="Q104" s="330"/>
      <c r="R104" s="330"/>
      <c r="S104" s="330"/>
      <c r="T104" s="330"/>
      <c r="U104" s="330"/>
      <c r="V104" s="330"/>
    </row>
    <row r="105" spans="1:22" s="95" customFormat="1" ht="15.75" customHeight="1">
      <c r="A105" s="267"/>
      <c r="B105" s="330"/>
      <c r="C105" s="188" t="s">
        <v>292</v>
      </c>
      <c r="D105" s="330" t="s">
        <v>69</v>
      </c>
      <c r="E105" s="294"/>
      <c r="F105" s="294"/>
      <c r="G105" s="294"/>
      <c r="H105" s="294"/>
      <c r="I105" s="294"/>
      <c r="J105" s="294"/>
      <c r="K105" s="294"/>
      <c r="L105" s="294"/>
      <c r="M105" s="294"/>
      <c r="N105" s="330"/>
      <c r="O105" s="330"/>
      <c r="P105" s="330"/>
      <c r="Q105" s="330"/>
      <c r="R105" s="330"/>
      <c r="S105" s="330"/>
      <c r="T105" s="330"/>
      <c r="U105" s="330"/>
      <c r="V105" s="330"/>
    </row>
    <row r="106" spans="1:22" s="95" customFormat="1" ht="15.75" customHeight="1">
      <c r="A106" s="267"/>
      <c r="B106" s="330"/>
      <c r="C106" s="188" t="s">
        <v>293</v>
      </c>
      <c r="D106" s="330" t="s">
        <v>92</v>
      </c>
      <c r="E106" s="294"/>
      <c r="F106" s="294"/>
      <c r="G106" s="294"/>
      <c r="H106" s="294"/>
      <c r="I106" s="294"/>
      <c r="J106" s="294"/>
      <c r="K106" s="294"/>
      <c r="L106" s="294"/>
      <c r="M106" s="294"/>
      <c r="N106" s="330"/>
      <c r="O106" s="330"/>
      <c r="P106" s="330"/>
      <c r="Q106" s="330"/>
      <c r="R106" s="330"/>
      <c r="S106" s="330"/>
      <c r="T106" s="330"/>
      <c r="U106" s="330"/>
      <c r="V106" s="330"/>
    </row>
    <row r="107" spans="1:22" s="95" customFormat="1" ht="56.25" customHeight="1">
      <c r="A107" s="267"/>
      <c r="B107" s="330"/>
      <c r="C107" s="325" t="s">
        <v>294</v>
      </c>
      <c r="D107" s="465" t="s">
        <v>295</v>
      </c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</row>
    <row r="108" spans="1:22" s="95" customFormat="1" ht="18.75">
      <c r="A108" s="267"/>
      <c r="B108" s="330"/>
      <c r="C108" s="188"/>
      <c r="D108" s="268"/>
      <c r="E108" s="267"/>
      <c r="F108" s="267"/>
      <c r="G108" s="284"/>
      <c r="H108" s="267"/>
      <c r="I108" s="267"/>
      <c r="J108" s="267"/>
      <c r="K108" s="267"/>
      <c r="L108" s="267"/>
      <c r="M108" s="267"/>
      <c r="N108" s="267"/>
      <c r="O108" s="267"/>
      <c r="P108" s="267"/>
      <c r="Q108" s="284"/>
      <c r="R108" s="267"/>
      <c r="S108" s="267"/>
      <c r="T108" s="267"/>
      <c r="U108" s="267"/>
      <c r="V108" s="267"/>
    </row>
    <row r="109" spans="1:22" s="95" customFormat="1" ht="15.75" customHeight="1">
      <c r="A109" s="112"/>
      <c r="B109" s="112"/>
      <c r="C109" s="126"/>
      <c r="D109" s="126"/>
      <c r="E109" s="126"/>
      <c r="F109" s="112"/>
      <c r="G109" s="285"/>
      <c r="H109" s="112"/>
      <c r="I109" s="112"/>
      <c r="J109" s="112"/>
      <c r="K109" s="112"/>
      <c r="L109" s="112"/>
      <c r="M109" s="112"/>
      <c r="N109" s="112"/>
      <c r="O109" s="112"/>
      <c r="P109" s="112"/>
      <c r="Q109" s="285"/>
      <c r="R109" s="112"/>
      <c r="S109" s="112"/>
      <c r="T109" s="112"/>
      <c r="U109" s="112"/>
      <c r="V109" s="112"/>
    </row>
    <row r="110" spans="1:24" s="95" customFormat="1" ht="15" customHeight="1">
      <c r="A110" s="420" t="s">
        <v>187</v>
      </c>
      <c r="B110" s="420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31"/>
      <c r="X110" s="134"/>
    </row>
    <row r="111" spans="1:24" s="95" customFormat="1" ht="15" customHeight="1">
      <c r="A111" s="420" t="s">
        <v>151</v>
      </c>
      <c r="B111" s="420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W111" s="131"/>
      <c r="X111" s="134"/>
    </row>
    <row r="112" spans="1:24" s="95" customFormat="1" ht="15" customHeight="1">
      <c r="A112" s="420"/>
      <c r="B112" s="420"/>
      <c r="C112" s="103"/>
      <c r="D112" s="103"/>
      <c r="E112" s="103"/>
      <c r="F112" s="104"/>
      <c r="G112" s="104"/>
      <c r="H112" s="104"/>
      <c r="I112" s="104"/>
      <c r="J112" s="104"/>
      <c r="K112" s="104"/>
      <c r="L112" s="105"/>
      <c r="P112" s="163"/>
      <c r="Q112" s="163"/>
      <c r="R112" s="163"/>
      <c r="S112" s="163"/>
      <c r="T112" s="163"/>
      <c r="U112" s="163"/>
      <c r="V112" s="297" t="s">
        <v>188</v>
      </c>
      <c r="W112" s="163"/>
      <c r="X112" s="134"/>
    </row>
    <row r="113" spans="1:24" ht="18">
      <c r="A113" s="106"/>
      <c r="B113" s="106"/>
      <c r="C113" s="140"/>
      <c r="D113" s="140"/>
      <c r="E113" s="140"/>
      <c r="F113" s="106"/>
      <c r="G113" s="106"/>
      <c r="H113" s="106"/>
      <c r="I113" s="106"/>
      <c r="J113" s="106"/>
      <c r="K113" s="106"/>
      <c r="L113" s="106"/>
      <c r="M113" s="106"/>
      <c r="N113" s="106"/>
      <c r="Q113" s="2"/>
      <c r="W113" s="157"/>
      <c r="X113" s="155"/>
    </row>
    <row r="114" spans="1:24" s="95" customFormat="1" ht="15" customHeight="1">
      <c r="A114" s="420"/>
      <c r="B114" s="420"/>
      <c r="C114" s="103"/>
      <c r="D114" s="103"/>
      <c r="E114" s="103"/>
      <c r="F114" s="104"/>
      <c r="G114" s="104"/>
      <c r="H114" s="104"/>
      <c r="I114" s="104"/>
      <c r="J114" s="104"/>
      <c r="K114" s="104"/>
      <c r="L114" s="105"/>
      <c r="M114" s="420"/>
      <c r="N114" s="420"/>
      <c r="O114" s="420"/>
      <c r="P114" s="420"/>
      <c r="Q114" s="420"/>
      <c r="R114" s="420"/>
      <c r="S114" s="420"/>
      <c r="T114" s="420"/>
      <c r="U114" s="420"/>
      <c r="V114" s="106"/>
      <c r="W114" s="131"/>
      <c r="X114" s="134"/>
    </row>
    <row r="115" spans="1:24" s="95" customFormat="1" ht="18.75">
      <c r="A115" s="420" t="s">
        <v>24</v>
      </c>
      <c r="B115" s="420"/>
      <c r="C115" s="103"/>
      <c r="D115" s="103"/>
      <c r="E115" s="103"/>
      <c r="F115" s="104"/>
      <c r="G115" s="104"/>
      <c r="H115" s="104"/>
      <c r="I115" s="104"/>
      <c r="J115" s="104"/>
      <c r="K115" s="104"/>
      <c r="L115" s="163"/>
      <c r="M115" s="163"/>
      <c r="N115" s="163"/>
      <c r="O115" s="420" t="s">
        <v>24</v>
      </c>
      <c r="P115" s="420"/>
      <c r="Q115" s="420"/>
      <c r="R115" s="420"/>
      <c r="S115" s="420"/>
      <c r="T115" s="420"/>
      <c r="U115" s="420"/>
      <c r="V115" s="420"/>
      <c r="W115" s="131"/>
      <c r="X115" s="134"/>
    </row>
    <row r="116" spans="1:24" s="95" customFormat="1" ht="18.75">
      <c r="A116" s="425" t="s">
        <v>144</v>
      </c>
      <c r="B116" s="425"/>
      <c r="C116" s="103"/>
      <c r="D116" s="103"/>
      <c r="E116" s="103"/>
      <c r="F116" s="104"/>
      <c r="G116" s="104"/>
      <c r="H116" s="104"/>
      <c r="I116" s="104"/>
      <c r="J116" s="104"/>
      <c r="K116" s="104"/>
      <c r="L116" s="163"/>
      <c r="M116" s="163"/>
      <c r="N116" s="163"/>
      <c r="O116" s="425" t="s">
        <v>179</v>
      </c>
      <c r="P116" s="425"/>
      <c r="Q116" s="425"/>
      <c r="R116" s="425"/>
      <c r="S116" s="425"/>
      <c r="T116" s="425"/>
      <c r="U116" s="425"/>
      <c r="V116" s="425"/>
      <c r="W116" s="131"/>
      <c r="X116" s="134"/>
    </row>
    <row r="117" spans="1:24" s="95" customFormat="1" ht="18.75">
      <c r="A117" s="425" t="s">
        <v>66</v>
      </c>
      <c r="B117" s="425"/>
      <c r="C117" s="103"/>
      <c r="D117" s="103"/>
      <c r="E117" s="103"/>
      <c r="F117" s="104"/>
      <c r="G117" s="104"/>
      <c r="H117" s="104"/>
      <c r="I117" s="104"/>
      <c r="J117" s="104"/>
      <c r="K117" s="104"/>
      <c r="L117" s="163"/>
      <c r="M117" s="163"/>
      <c r="N117" s="163"/>
      <c r="O117" s="425" t="s">
        <v>190</v>
      </c>
      <c r="P117" s="425"/>
      <c r="Q117" s="425"/>
      <c r="R117" s="425"/>
      <c r="S117" s="425"/>
      <c r="T117" s="425"/>
      <c r="U117" s="425"/>
      <c r="V117" s="425"/>
      <c r="W117" s="131"/>
      <c r="X117" s="134"/>
    </row>
    <row r="118" spans="1:24" s="95" customFormat="1" ht="18.75">
      <c r="A118" s="425" t="s">
        <v>67</v>
      </c>
      <c r="B118" s="425"/>
      <c r="C118" s="103"/>
      <c r="D118" s="103"/>
      <c r="E118" s="103"/>
      <c r="F118" s="104"/>
      <c r="G118" s="104"/>
      <c r="H118" s="104"/>
      <c r="I118" s="104"/>
      <c r="J118" s="104"/>
      <c r="K118" s="104"/>
      <c r="L118" s="164"/>
      <c r="M118" s="164"/>
      <c r="N118" s="164"/>
      <c r="O118" s="425" t="s">
        <v>150</v>
      </c>
      <c r="P118" s="425"/>
      <c r="Q118" s="425"/>
      <c r="R118" s="425"/>
      <c r="S118" s="425"/>
      <c r="T118" s="425"/>
      <c r="U118" s="425"/>
      <c r="V118" s="425"/>
      <c r="W118" s="131"/>
      <c r="X118" s="134"/>
    </row>
    <row r="119" spans="1:24" s="95" customFormat="1" ht="18.75">
      <c r="A119" s="423" t="s">
        <v>189</v>
      </c>
      <c r="B119" s="423"/>
      <c r="C119" s="103"/>
      <c r="D119" s="103"/>
      <c r="E119" s="103"/>
      <c r="F119" s="104"/>
      <c r="G119" s="104"/>
      <c r="H119" s="104"/>
      <c r="I119" s="104"/>
      <c r="J119" s="104"/>
      <c r="K119" s="104"/>
      <c r="L119" s="164"/>
      <c r="M119" s="164"/>
      <c r="N119" s="164"/>
      <c r="O119" s="423" t="s">
        <v>288</v>
      </c>
      <c r="P119" s="423"/>
      <c r="Q119" s="423"/>
      <c r="R119" s="423"/>
      <c r="S119" s="423"/>
      <c r="T119" s="423"/>
      <c r="U119" s="423"/>
      <c r="V119" s="423"/>
      <c r="W119" s="131"/>
      <c r="X119" s="134"/>
    </row>
    <row r="120" spans="1:24" s="95" customFormat="1" ht="18.75">
      <c r="A120" s="423"/>
      <c r="B120" s="423"/>
      <c r="C120" s="140"/>
      <c r="D120" s="140"/>
      <c r="E120" s="140"/>
      <c r="F120" s="106"/>
      <c r="G120" s="271"/>
      <c r="H120" s="106"/>
      <c r="I120" s="106"/>
      <c r="J120" s="106"/>
      <c r="K120" s="106"/>
      <c r="L120" s="106"/>
      <c r="M120" s="106"/>
      <c r="N120" s="106"/>
      <c r="O120" s="423"/>
      <c r="P120" s="423"/>
      <c r="Q120" s="423"/>
      <c r="R120" s="423"/>
      <c r="S120" s="423"/>
      <c r="T120" s="423"/>
      <c r="U120" s="423"/>
      <c r="V120" s="423"/>
      <c r="W120" s="131"/>
      <c r="X120" s="134"/>
    </row>
    <row r="121" spans="3:24" s="95" customFormat="1" ht="15.75">
      <c r="C121" s="165"/>
      <c r="D121" s="165"/>
      <c r="E121" s="165"/>
      <c r="G121" s="287"/>
      <c r="Q121" s="287"/>
      <c r="W121" s="131"/>
      <c r="X121" s="134"/>
    </row>
    <row r="122" spans="1:17" s="95" customFormat="1" ht="15.75">
      <c r="A122" s="134"/>
      <c r="C122" s="165"/>
      <c r="D122" s="165"/>
      <c r="E122" s="165"/>
      <c r="G122" s="287"/>
      <c r="Q122" s="287"/>
    </row>
    <row r="123" spans="1:22" ht="15">
      <c r="A123" s="95"/>
      <c r="B123" s="95"/>
      <c r="C123" s="165"/>
      <c r="D123" s="165"/>
      <c r="E123" s="165"/>
      <c r="F123" s="95"/>
      <c r="G123" s="287"/>
      <c r="H123" s="95"/>
      <c r="I123" s="95"/>
      <c r="J123" s="95"/>
      <c r="K123" s="95"/>
      <c r="L123" s="95"/>
      <c r="M123" s="95"/>
      <c r="N123" s="95"/>
      <c r="O123" s="95"/>
      <c r="P123" s="95"/>
      <c r="Q123" s="287"/>
      <c r="R123" s="95"/>
      <c r="S123" s="95"/>
      <c r="T123" s="95"/>
      <c r="U123" s="95"/>
      <c r="V123" s="95"/>
    </row>
    <row r="130" spans="3:5" ht="12.75">
      <c r="C130" s="166" t="s">
        <v>68</v>
      </c>
      <c r="D130" s="2"/>
      <c r="E130" s="2"/>
    </row>
  </sheetData>
  <sheetProtection/>
  <mergeCells count="92">
    <mergeCell ref="K5:V5"/>
    <mergeCell ref="K7:V7"/>
    <mergeCell ref="D107:V107"/>
    <mergeCell ref="A118:B118"/>
    <mergeCell ref="A50:V50"/>
    <mergeCell ref="A87:V87"/>
    <mergeCell ref="Q11:T11"/>
    <mergeCell ref="Q12:T12"/>
    <mergeCell ref="Q13:T13"/>
    <mergeCell ref="Q14:T14"/>
    <mergeCell ref="Q15:T15"/>
    <mergeCell ref="Q16:T16"/>
    <mergeCell ref="Q17:T17"/>
    <mergeCell ref="O18:V18"/>
    <mergeCell ref="O14:P14"/>
    <mergeCell ref="O15:P15"/>
    <mergeCell ref="O16:P16"/>
    <mergeCell ref="U12:V14"/>
    <mergeCell ref="U15:V16"/>
    <mergeCell ref="O12:P12"/>
    <mergeCell ref="A119:B119"/>
    <mergeCell ref="O118:V118"/>
    <mergeCell ref="O119:V119"/>
    <mergeCell ref="A120:B120"/>
    <mergeCell ref="O120:V120"/>
    <mergeCell ref="A115:B115"/>
    <mergeCell ref="O115:V115"/>
    <mergeCell ref="A116:B116"/>
    <mergeCell ref="O116:V116"/>
    <mergeCell ref="A117:B117"/>
    <mergeCell ref="O117:V117"/>
    <mergeCell ref="A111:B111"/>
    <mergeCell ref="A112:B112"/>
    <mergeCell ref="A114:B114"/>
    <mergeCell ref="M114:U114"/>
    <mergeCell ref="A93:B93"/>
    <mergeCell ref="A94:V94"/>
    <mergeCell ref="A100:B100"/>
    <mergeCell ref="A102:V102"/>
    <mergeCell ref="A110:B110"/>
    <mergeCell ref="A49:V49"/>
    <mergeCell ref="A55:V55"/>
    <mergeCell ref="A75:V75"/>
    <mergeCell ref="A76:V76"/>
    <mergeCell ref="A97:V97"/>
    <mergeCell ref="A80:V80"/>
    <mergeCell ref="A64:V64"/>
    <mergeCell ref="A25:V25"/>
    <mergeCell ref="A26:V26"/>
    <mergeCell ref="A34:V34"/>
    <mergeCell ref="A38:V38"/>
    <mergeCell ref="A47:B47"/>
    <mergeCell ref="A48:V48"/>
    <mergeCell ref="F22:F23"/>
    <mergeCell ref="G22:K22"/>
    <mergeCell ref="L22:L23"/>
    <mergeCell ref="P22:P23"/>
    <mergeCell ref="Q22:U22"/>
    <mergeCell ref="V22:V23"/>
    <mergeCell ref="A20:A23"/>
    <mergeCell ref="B20:B23"/>
    <mergeCell ref="C20:L20"/>
    <mergeCell ref="M20:V20"/>
    <mergeCell ref="C21:D22"/>
    <mergeCell ref="E21:E23"/>
    <mergeCell ref="F21:L21"/>
    <mergeCell ref="M21:N22"/>
    <mergeCell ref="O21:O23"/>
    <mergeCell ref="P21:V21"/>
    <mergeCell ref="A17:B17"/>
    <mergeCell ref="C17:E17"/>
    <mergeCell ref="O17:P17"/>
    <mergeCell ref="A15:B15"/>
    <mergeCell ref="C15:E15"/>
    <mergeCell ref="A16:B16"/>
    <mergeCell ref="C16:E16"/>
    <mergeCell ref="A14:B14"/>
    <mergeCell ref="O13:P13"/>
    <mergeCell ref="C11:E11"/>
    <mergeCell ref="A12:B12"/>
    <mergeCell ref="C12:H12"/>
    <mergeCell ref="O11:P11"/>
    <mergeCell ref="U11:V11"/>
    <mergeCell ref="W20:W23"/>
    <mergeCell ref="K1:V1"/>
    <mergeCell ref="K2:V2"/>
    <mergeCell ref="K3:V3"/>
    <mergeCell ref="K4:V4"/>
    <mergeCell ref="A9:V9"/>
    <mergeCell ref="A11:B11"/>
    <mergeCell ref="A13:B13"/>
    <mergeCell ref="C13:K13"/>
  </mergeCells>
  <conditionalFormatting sqref="E47:L47 G35:N35 G27:N32 P27:V32 P35:V35 E35:E36 Q52:Q53 E52:E53 N52:O53 U52:V53 K52:L53 G52:G53 G36 L36:N36 P36:Q36 V36">
    <cfRule type="cellIs" priority="243" dxfId="0" operator="equal" stopIfTrue="1">
      <formula>0</formula>
    </cfRule>
  </conditionalFormatting>
  <conditionalFormatting sqref="E27:E32">
    <cfRule type="cellIs" priority="227" dxfId="0" operator="equal" stopIfTrue="1">
      <formula>0</formula>
    </cfRule>
  </conditionalFormatting>
  <conditionalFormatting sqref="E33:K33">
    <cfRule type="cellIs" priority="226" dxfId="0" operator="equal" stopIfTrue="1">
      <formula>0</formula>
    </cfRule>
  </conditionalFormatting>
  <conditionalFormatting sqref="U77:V77 P77">
    <cfRule type="cellIs" priority="210" dxfId="0" operator="equal" stopIfTrue="1">
      <formula>0</formula>
    </cfRule>
  </conditionalFormatting>
  <conditionalFormatting sqref="E93:L93">
    <cfRule type="cellIs" priority="238" dxfId="0" operator="equal" stopIfTrue="1">
      <formula>0</formula>
    </cfRule>
  </conditionalFormatting>
  <conditionalFormatting sqref="O47:V47">
    <cfRule type="cellIs" priority="224" dxfId="0" operator="equal" stopIfTrue="1">
      <formula>0</formula>
    </cfRule>
  </conditionalFormatting>
  <conditionalFormatting sqref="E37:L37">
    <cfRule type="cellIs" priority="237" dxfId="0" operator="equal" stopIfTrue="1">
      <formula>0</formula>
    </cfRule>
  </conditionalFormatting>
  <conditionalFormatting sqref="E77 K77:L77">
    <cfRule type="cellIs" priority="211" dxfId="0" operator="equal" stopIfTrue="1">
      <formula>0</formula>
    </cfRule>
  </conditionalFormatting>
  <conditionalFormatting sqref="P37:V37">
    <cfRule type="cellIs" priority="236" dxfId="0" operator="equal" stopIfTrue="1">
      <formula>0</formula>
    </cfRule>
  </conditionalFormatting>
  <conditionalFormatting sqref="G84:G85">
    <cfRule type="cellIs" priority="200" dxfId="0" operator="equal" stopIfTrue="1">
      <formula>0</formula>
    </cfRule>
  </conditionalFormatting>
  <conditionalFormatting sqref="E46:K46">
    <cfRule type="cellIs" priority="233" dxfId="0" operator="equal" stopIfTrue="1">
      <formula>0</formula>
    </cfRule>
  </conditionalFormatting>
  <conditionalFormatting sqref="O79:V79">
    <cfRule type="cellIs" priority="206" dxfId="0" operator="equal" stopIfTrue="1">
      <formula>0</formula>
    </cfRule>
  </conditionalFormatting>
  <conditionalFormatting sqref="E100:L100">
    <cfRule type="cellIs" priority="231" dxfId="0" operator="equal" stopIfTrue="1">
      <formula>0</formula>
    </cfRule>
  </conditionalFormatting>
  <conditionalFormatting sqref="K84:L85">
    <cfRule type="cellIs" priority="204" dxfId="0" operator="equal" stopIfTrue="1">
      <formula>0</formula>
    </cfRule>
  </conditionalFormatting>
  <conditionalFormatting sqref="P84:P85 U84:U85">
    <cfRule type="cellIs" priority="203" dxfId="0" operator="equal" stopIfTrue="1">
      <formula>0</formula>
    </cfRule>
  </conditionalFormatting>
  <conditionalFormatting sqref="E79:K79">
    <cfRule type="cellIs" priority="228" dxfId="0" operator="equal" stopIfTrue="1">
      <formula>0</formula>
    </cfRule>
  </conditionalFormatting>
  <conditionalFormatting sqref="E86:K86">
    <cfRule type="cellIs" priority="199" dxfId="0" operator="equal" stopIfTrue="1">
      <formula>0</formula>
    </cfRule>
  </conditionalFormatting>
  <conditionalFormatting sqref="O77">
    <cfRule type="cellIs" priority="209" dxfId="0" operator="equal" stopIfTrue="1">
      <formula>0</formula>
    </cfRule>
  </conditionalFormatting>
  <conditionalFormatting sqref="L46">
    <cfRule type="cellIs" priority="219" dxfId="0" operator="equal" stopIfTrue="1">
      <formula>0</formula>
    </cfRule>
  </conditionalFormatting>
  <conditionalFormatting sqref="O46:V46">
    <cfRule type="cellIs" priority="220" dxfId="0" operator="equal" stopIfTrue="1">
      <formula>0</formula>
    </cfRule>
  </conditionalFormatting>
  <conditionalFormatting sqref="G77">
    <cfRule type="cellIs" priority="207" dxfId="0" operator="equal" stopIfTrue="1">
      <formula>0</formula>
    </cfRule>
  </conditionalFormatting>
  <conditionalFormatting sqref="L79">
    <cfRule type="cellIs" priority="205" dxfId="0" operator="equal" stopIfTrue="1">
      <formula>0</formula>
    </cfRule>
  </conditionalFormatting>
  <conditionalFormatting sqref="P86:U86">
    <cfRule type="cellIs" priority="189" dxfId="0" operator="equal" stopIfTrue="1">
      <formula>0</formula>
    </cfRule>
  </conditionalFormatting>
  <conditionalFormatting sqref="E95 K95:L95">
    <cfRule type="cellIs" priority="181" dxfId="0" operator="equal" stopIfTrue="1">
      <formula>0</formula>
    </cfRule>
  </conditionalFormatting>
  <conditionalFormatting sqref="L86">
    <cfRule type="cellIs" priority="190" dxfId="0" operator="equal" stopIfTrue="1">
      <formula>0</formula>
    </cfRule>
  </conditionalFormatting>
  <conditionalFormatting sqref="V86">
    <cfRule type="cellIs" priority="188" dxfId="0" operator="equal" stopIfTrue="1">
      <formula>0</formula>
    </cfRule>
  </conditionalFormatting>
  <conditionalFormatting sqref="L96">
    <cfRule type="cellIs" priority="182" dxfId="0" operator="equal" stopIfTrue="1">
      <formula>0</formula>
    </cfRule>
  </conditionalFormatting>
  <conditionalFormatting sqref="L33">
    <cfRule type="cellIs" priority="185" dxfId="0" operator="equal" stopIfTrue="1">
      <formula>0</formula>
    </cfRule>
  </conditionalFormatting>
  <conditionalFormatting sqref="E96:K96">
    <cfRule type="cellIs" priority="184" dxfId="0" operator="equal" stopIfTrue="1">
      <formula>0</formula>
    </cfRule>
  </conditionalFormatting>
  <conditionalFormatting sqref="O96:V96">
    <cfRule type="cellIs" priority="183" dxfId="0" operator="equal" stopIfTrue="1">
      <formula>0</formula>
    </cfRule>
  </conditionalFormatting>
  <conditionalFormatting sqref="O95">
    <cfRule type="cellIs" priority="179" dxfId="0" operator="equal" stopIfTrue="1">
      <formula>0</formula>
    </cfRule>
  </conditionalFormatting>
  <conditionalFormatting sqref="G95">
    <cfRule type="cellIs" priority="177" dxfId="0" operator="equal" stopIfTrue="1">
      <formula>0</formula>
    </cfRule>
  </conditionalFormatting>
  <conditionalFormatting sqref="U95:V95 P95">
    <cfRule type="cellIs" priority="180" dxfId="0" operator="equal" stopIfTrue="1">
      <formula>0</formula>
    </cfRule>
  </conditionalFormatting>
  <conditionalFormatting sqref="Q95">
    <cfRule type="cellIs" priority="178" dxfId="0" operator="equal" stopIfTrue="1">
      <formula>0</formula>
    </cfRule>
  </conditionalFormatting>
  <conditionalFormatting sqref="O33:U33">
    <cfRule type="cellIs" priority="175" dxfId="0" operator="equal" stopIfTrue="1">
      <formula>0</formula>
    </cfRule>
  </conditionalFormatting>
  <conditionalFormatting sqref="V33">
    <cfRule type="cellIs" priority="174" dxfId="0" operator="equal" stopIfTrue="1">
      <formula>0</formula>
    </cfRule>
  </conditionalFormatting>
  <conditionalFormatting sqref="Q72">
    <cfRule type="cellIs" priority="170" dxfId="0" operator="equal" stopIfTrue="1">
      <formula>0</formula>
    </cfRule>
  </conditionalFormatting>
  <conditionalFormatting sqref="E72 K72:L72">
    <cfRule type="cellIs" priority="173" dxfId="0" operator="equal" stopIfTrue="1">
      <formula>0</formula>
    </cfRule>
  </conditionalFormatting>
  <conditionalFormatting sqref="U72:V72 N72:O72">
    <cfRule type="cellIs" priority="171" dxfId="0" operator="equal" stopIfTrue="1">
      <formula>0</formula>
    </cfRule>
  </conditionalFormatting>
  <conditionalFormatting sqref="O73:V73">
    <cfRule type="cellIs" priority="161" dxfId="0" operator="equal" stopIfTrue="1">
      <formula>0</formula>
    </cfRule>
  </conditionalFormatting>
  <conditionalFormatting sqref="Q77">
    <cfRule type="cellIs" priority="159" dxfId="0" operator="equal" stopIfTrue="1">
      <formula>0</formula>
    </cfRule>
  </conditionalFormatting>
  <conditionalFormatting sqref="E73:L73">
    <cfRule type="cellIs" priority="162" dxfId="0" operator="equal" stopIfTrue="1">
      <formula>0</formula>
    </cfRule>
  </conditionalFormatting>
  <conditionalFormatting sqref="O99:V99">
    <cfRule type="cellIs" priority="154" dxfId="0" operator="equal" stopIfTrue="1">
      <formula>0</formula>
    </cfRule>
  </conditionalFormatting>
  <conditionalFormatting sqref="E99:K99">
    <cfRule type="cellIs" priority="155" dxfId="0" operator="equal" stopIfTrue="1">
      <formula>0</formula>
    </cfRule>
  </conditionalFormatting>
  <conditionalFormatting sqref="O37">
    <cfRule type="cellIs" priority="144" dxfId="0" operator="equal" stopIfTrue="1">
      <formula>0</formula>
    </cfRule>
  </conditionalFormatting>
  <conditionalFormatting sqref="L99">
    <cfRule type="cellIs" priority="153" dxfId="0" operator="equal" stopIfTrue="1">
      <formula>0</formula>
    </cfRule>
  </conditionalFormatting>
  <conditionalFormatting sqref="O27:O32">
    <cfRule type="cellIs" priority="146" dxfId="0" operator="equal" stopIfTrue="1">
      <formula>0</formula>
    </cfRule>
  </conditionalFormatting>
  <conditionalFormatting sqref="O100:V100">
    <cfRule type="cellIs" priority="147" dxfId="0" operator="equal" stopIfTrue="1">
      <formula>0</formula>
    </cfRule>
  </conditionalFormatting>
  <conditionalFormatting sqref="U98:V98 N98:O98">
    <cfRule type="cellIs" priority="126" dxfId="0" operator="equal" stopIfTrue="1">
      <formula>0</formula>
    </cfRule>
  </conditionalFormatting>
  <conditionalFormatting sqref="E98 K98:L98">
    <cfRule type="cellIs" priority="128" dxfId="0" operator="equal" stopIfTrue="1">
      <formula>0</formula>
    </cfRule>
  </conditionalFormatting>
  <conditionalFormatting sqref="G98">
    <cfRule type="cellIs" priority="127" dxfId="0" operator="equal" stopIfTrue="1">
      <formula>0</formula>
    </cfRule>
  </conditionalFormatting>
  <conditionalFormatting sqref="V91">
    <cfRule type="cellIs" priority="102" dxfId="0" operator="equal" stopIfTrue="1">
      <formula>0</formula>
    </cfRule>
  </conditionalFormatting>
  <conditionalFormatting sqref="Q98">
    <cfRule type="cellIs" priority="125" dxfId="0" operator="equal" stopIfTrue="1">
      <formula>0</formula>
    </cfRule>
  </conditionalFormatting>
  <conditionalFormatting sqref="K81:L83 E81:E85">
    <cfRule type="cellIs" priority="132" dxfId="0" operator="equal" stopIfTrue="1">
      <formula>0</formula>
    </cfRule>
  </conditionalFormatting>
  <conditionalFormatting sqref="O35:O36">
    <cfRule type="cellIs" priority="124" dxfId="0" operator="equal" stopIfTrue="1">
      <formula>0</formula>
    </cfRule>
  </conditionalFormatting>
  <conditionalFormatting sqref="G81:G83">
    <cfRule type="cellIs" priority="131" dxfId="0" operator="equal" stopIfTrue="1">
      <formula>0</formula>
    </cfRule>
  </conditionalFormatting>
  <conditionalFormatting sqref="U81:V82 N81:O81 N82:N83 O82:O85 U83 V83:V85">
    <cfRule type="cellIs" priority="130" dxfId="0" operator="equal" stopIfTrue="1">
      <formula>0</formula>
    </cfRule>
  </conditionalFormatting>
  <conditionalFormatting sqref="O86">
    <cfRule type="cellIs" priority="138" dxfId="0" operator="equal" stopIfTrue="1">
      <formula>0</formula>
    </cfRule>
  </conditionalFormatting>
  <conditionalFormatting sqref="E54:K54">
    <cfRule type="cellIs" priority="109" dxfId="0" operator="equal" stopIfTrue="1">
      <formula>0</formula>
    </cfRule>
  </conditionalFormatting>
  <conditionalFormatting sqref="O54:V54">
    <cfRule type="cellIs" priority="108" dxfId="0" operator="equal" stopIfTrue="1">
      <formula>0</formula>
    </cfRule>
  </conditionalFormatting>
  <conditionalFormatting sqref="L54">
    <cfRule type="cellIs" priority="107" dxfId="0" operator="equal" stopIfTrue="1">
      <formula>0</formula>
    </cfRule>
  </conditionalFormatting>
  <conditionalFormatting sqref="Q81:Q85">
    <cfRule type="cellIs" priority="129" dxfId="0" operator="equal" stopIfTrue="1">
      <formula>0</formula>
    </cfRule>
  </conditionalFormatting>
  <conditionalFormatting sqref="O91">
    <cfRule type="cellIs" priority="101" dxfId="0" operator="equal" stopIfTrue="1">
      <formula>0</formula>
    </cfRule>
  </conditionalFormatting>
  <conditionalFormatting sqref="G91">
    <cfRule type="cellIs" priority="99" dxfId="0" operator="equal" stopIfTrue="1">
      <formula>0</formula>
    </cfRule>
  </conditionalFormatting>
  <conditionalFormatting sqref="E92:L92">
    <cfRule type="cellIs" priority="104" dxfId="0" operator="equal" stopIfTrue="1">
      <formula>0</formula>
    </cfRule>
  </conditionalFormatting>
  <conditionalFormatting sqref="Q91">
    <cfRule type="cellIs" priority="96" dxfId="0" operator="equal" stopIfTrue="1">
      <formula>0</formula>
    </cfRule>
  </conditionalFormatting>
  <conditionalFormatting sqref="T39:T45">
    <cfRule type="cellIs" priority="87" dxfId="0" operator="equal" stopIfTrue="1">
      <formula>0</formula>
    </cfRule>
  </conditionalFormatting>
  <conditionalFormatting sqref="O93:V93">
    <cfRule type="cellIs" priority="95" dxfId="0" operator="equal" stopIfTrue="1">
      <formula>0</formula>
    </cfRule>
  </conditionalFormatting>
  <conditionalFormatting sqref="Q39:Q45">
    <cfRule type="cellIs" priority="88" dxfId="0" operator="equal" stopIfTrue="1">
      <formula>0</formula>
    </cfRule>
  </conditionalFormatting>
  <conditionalFormatting sqref="E91 K91:L91">
    <cfRule type="cellIs" priority="103" dxfId="0" operator="equal" stopIfTrue="1">
      <formula>0</formula>
    </cfRule>
  </conditionalFormatting>
  <conditionalFormatting sqref="O39:O45">
    <cfRule type="cellIs" priority="90" dxfId="0" operator="equal" stopIfTrue="1">
      <formula>0</formula>
    </cfRule>
  </conditionalFormatting>
  <conditionalFormatting sqref="U39:V45">
    <cfRule type="cellIs" priority="89" dxfId="0" operator="equal" stopIfTrue="1">
      <formula>0</formula>
    </cfRule>
  </conditionalFormatting>
  <conditionalFormatting sqref="O92:V92">
    <cfRule type="cellIs" priority="98" dxfId="0" operator="equal" stopIfTrue="1">
      <formula>0</formula>
    </cfRule>
  </conditionalFormatting>
  <conditionalFormatting sqref="K36">
    <cfRule type="cellIs" priority="94" dxfId="0" operator="equal" stopIfTrue="1">
      <formula>0</formula>
    </cfRule>
  </conditionalFormatting>
  <conditionalFormatting sqref="J36">
    <cfRule type="cellIs" priority="93" dxfId="0" operator="equal" stopIfTrue="1">
      <formula>0</formula>
    </cfRule>
  </conditionalFormatting>
  <conditionalFormatting sqref="U36">
    <cfRule type="cellIs" priority="92" dxfId="0" operator="equal" stopIfTrue="1">
      <formula>0</formula>
    </cfRule>
  </conditionalFormatting>
  <conditionalFormatting sqref="T36">
    <cfRule type="cellIs" priority="91" dxfId="0" operator="equal" stopIfTrue="1">
      <formula>0</formula>
    </cfRule>
  </conditionalFormatting>
  <conditionalFormatting sqref="G39:G45">
    <cfRule type="cellIs" priority="85" dxfId="0" operator="equal" stopIfTrue="1">
      <formula>0</formula>
    </cfRule>
  </conditionalFormatting>
  <conditionalFormatting sqref="E39:E45">
    <cfRule type="cellIs" priority="83" dxfId="0" operator="equal" stopIfTrue="1">
      <formula>0</formula>
    </cfRule>
  </conditionalFormatting>
  <conditionalFormatting sqref="J39:J45">
    <cfRule type="cellIs" priority="84" dxfId="0" operator="equal" stopIfTrue="1">
      <formula>0</formula>
    </cfRule>
  </conditionalFormatting>
  <conditionalFormatting sqref="E51 K51:L51">
    <cfRule type="cellIs" priority="82" dxfId="0" operator="equal" stopIfTrue="1">
      <formula>0</formula>
    </cfRule>
  </conditionalFormatting>
  <conditionalFormatting sqref="K39:L45">
    <cfRule type="cellIs" priority="86" dxfId="0" operator="equal" stopIfTrue="1">
      <formula>0</formula>
    </cfRule>
  </conditionalFormatting>
  <conditionalFormatting sqref="G51">
    <cfRule type="cellIs" priority="81" dxfId="0" operator="equal" stopIfTrue="1">
      <formula>0</formula>
    </cfRule>
  </conditionalFormatting>
  <conditionalFormatting sqref="U51:V51 N51:O51">
    <cfRule type="cellIs" priority="80" dxfId="0" operator="equal" stopIfTrue="1">
      <formula>0</formula>
    </cfRule>
  </conditionalFormatting>
  <conditionalFormatting sqref="Q51">
    <cfRule type="cellIs" priority="79" dxfId="0" operator="equal" stopIfTrue="1">
      <formula>0</formula>
    </cfRule>
  </conditionalFormatting>
  <conditionalFormatting sqref="K57 K61:L62 K59:K60">
    <cfRule type="cellIs" priority="67" dxfId="0" operator="equal" stopIfTrue="1">
      <formula>0</formula>
    </cfRule>
  </conditionalFormatting>
  <conditionalFormatting sqref="U56:V56 N56:O56 O57 O59:O62">
    <cfRule type="cellIs" priority="62" dxfId="0" operator="equal" stopIfTrue="1">
      <formula>0</formula>
    </cfRule>
  </conditionalFormatting>
  <conditionalFormatting sqref="U78:V78 P78">
    <cfRule type="cellIs" priority="59" dxfId="0" operator="equal" stopIfTrue="1">
      <formula>0</formula>
    </cfRule>
  </conditionalFormatting>
  <conditionalFormatting sqref="O78">
    <cfRule type="cellIs" priority="58" dxfId="0" operator="equal" stopIfTrue="1">
      <formula>0</formula>
    </cfRule>
  </conditionalFormatting>
  <conditionalFormatting sqref="Q78">
    <cfRule type="cellIs" priority="56" dxfId="0" operator="equal" stopIfTrue="1">
      <formula>0</formula>
    </cfRule>
  </conditionalFormatting>
  <conditionalFormatting sqref="G78">
    <cfRule type="cellIs" priority="57" dxfId="0" operator="equal" stopIfTrue="1">
      <formula>0</formula>
    </cfRule>
  </conditionalFormatting>
  <conditionalFormatting sqref="U57:V57 N57 N59:N62 U59:V62">
    <cfRule type="cellIs" priority="65" dxfId="0" operator="equal" stopIfTrue="1">
      <formula>0</formula>
    </cfRule>
  </conditionalFormatting>
  <conditionalFormatting sqref="G62">
    <cfRule type="cellIs" priority="66" dxfId="0" operator="equal" stopIfTrue="1">
      <formula>0</formula>
    </cfRule>
  </conditionalFormatting>
  <conditionalFormatting sqref="Q56:Q57 Q59:Q62">
    <cfRule type="cellIs" priority="61" dxfId="0" operator="equal" stopIfTrue="1">
      <formula>0</formula>
    </cfRule>
  </conditionalFormatting>
  <conditionalFormatting sqref="K56:L56 E56:E57 E59:E62 L57:L60">
    <cfRule type="cellIs" priority="64" dxfId="0" operator="equal" stopIfTrue="1">
      <formula>0</formula>
    </cfRule>
  </conditionalFormatting>
  <conditionalFormatting sqref="G56:G61">
    <cfRule type="cellIs" priority="63" dxfId="0" operator="equal" stopIfTrue="1">
      <formula>0</formula>
    </cfRule>
  </conditionalFormatting>
  <conditionalFormatting sqref="E78 K78:L78">
    <cfRule type="cellIs" priority="60" dxfId="0" operator="equal" stopIfTrue="1">
      <formula>0</formula>
    </cfRule>
  </conditionalFormatting>
  <conditionalFormatting sqref="L63">
    <cfRule type="cellIs" priority="53" dxfId="0" operator="equal" stopIfTrue="1">
      <formula>0</formula>
    </cfRule>
  </conditionalFormatting>
  <conditionalFormatting sqref="O63:U63">
    <cfRule type="cellIs" priority="52" dxfId="0" operator="equal" stopIfTrue="1">
      <formula>0</formula>
    </cfRule>
  </conditionalFormatting>
  <conditionalFormatting sqref="V63">
    <cfRule type="cellIs" priority="51" dxfId="0" operator="equal" stopIfTrue="1">
      <formula>0</formula>
    </cfRule>
  </conditionalFormatting>
  <conditionalFormatting sqref="E63:K63">
    <cfRule type="cellIs" priority="55" dxfId="0" operator="equal" stopIfTrue="1">
      <formula>0</formula>
    </cfRule>
  </conditionalFormatting>
  <conditionalFormatting sqref="K58">
    <cfRule type="cellIs" priority="50" dxfId="0" operator="equal" stopIfTrue="1">
      <formula>0</formula>
    </cfRule>
  </conditionalFormatting>
  <conditionalFormatting sqref="O58">
    <cfRule type="cellIs" priority="46" dxfId="0" operator="equal" stopIfTrue="1">
      <formula>0</formula>
    </cfRule>
  </conditionalFormatting>
  <conditionalFormatting sqref="N58 U58:V58">
    <cfRule type="cellIs" priority="48" dxfId="0" operator="equal" stopIfTrue="1">
      <formula>0</formula>
    </cfRule>
  </conditionalFormatting>
  <conditionalFormatting sqref="Q58">
    <cfRule type="cellIs" priority="45" dxfId="0" operator="equal" stopIfTrue="1">
      <formula>0</formula>
    </cfRule>
  </conditionalFormatting>
  <conditionalFormatting sqref="Q70">
    <cfRule type="cellIs" priority="37" dxfId="0" operator="equal" stopIfTrue="1">
      <formula>0</formula>
    </cfRule>
  </conditionalFormatting>
  <conditionalFormatting sqref="E58">
    <cfRule type="cellIs" priority="47" dxfId="0" operator="equal" stopIfTrue="1">
      <formula>0</formula>
    </cfRule>
  </conditionalFormatting>
  <conditionalFormatting sqref="Q71">
    <cfRule type="cellIs" priority="41" dxfId="0" operator="equal" stopIfTrue="1">
      <formula>0</formula>
    </cfRule>
  </conditionalFormatting>
  <conditionalFormatting sqref="E71 K71:L71">
    <cfRule type="cellIs" priority="44" dxfId="0" operator="equal" stopIfTrue="1">
      <formula>0</formula>
    </cfRule>
  </conditionalFormatting>
  <conditionalFormatting sqref="U71:V71 N71:O71">
    <cfRule type="cellIs" priority="42" dxfId="0" operator="equal" stopIfTrue="1">
      <formula>0</formula>
    </cfRule>
  </conditionalFormatting>
  <conditionalFormatting sqref="E65 K65:L65">
    <cfRule type="cellIs" priority="20" dxfId="0" operator="equal" stopIfTrue="1">
      <formula>0</formula>
    </cfRule>
  </conditionalFormatting>
  <conditionalFormatting sqref="E70 K70:L70">
    <cfRule type="cellIs" priority="40" dxfId="0" operator="equal" stopIfTrue="1">
      <formula>0</formula>
    </cfRule>
  </conditionalFormatting>
  <conditionalFormatting sqref="U70:V70 N70:O70">
    <cfRule type="cellIs" priority="38" dxfId="0" operator="equal" stopIfTrue="1">
      <formula>0</formula>
    </cfRule>
  </conditionalFormatting>
  <conditionalFormatting sqref="Q69">
    <cfRule type="cellIs" priority="33" dxfId="0" operator="equal" stopIfTrue="1">
      <formula>0</formula>
    </cfRule>
  </conditionalFormatting>
  <conditionalFormatting sqref="E69 K69:L69">
    <cfRule type="cellIs" priority="36" dxfId="0" operator="equal" stopIfTrue="1">
      <formula>0</formula>
    </cfRule>
  </conditionalFormatting>
  <conditionalFormatting sqref="U69:V69 N69:O69">
    <cfRule type="cellIs" priority="34" dxfId="0" operator="equal" stopIfTrue="1">
      <formula>0</formula>
    </cfRule>
  </conditionalFormatting>
  <conditionalFormatting sqref="Q68">
    <cfRule type="cellIs" priority="29" dxfId="0" operator="equal" stopIfTrue="1">
      <formula>0</formula>
    </cfRule>
  </conditionalFormatting>
  <conditionalFormatting sqref="E68 K68:L68">
    <cfRule type="cellIs" priority="32" dxfId="0" operator="equal" stopIfTrue="1">
      <formula>0</formula>
    </cfRule>
  </conditionalFormatting>
  <conditionalFormatting sqref="U68:V68 N68:O68">
    <cfRule type="cellIs" priority="30" dxfId="0" operator="equal" stopIfTrue="1">
      <formula>0</formula>
    </cfRule>
  </conditionalFormatting>
  <conditionalFormatting sqref="Q66">
    <cfRule type="cellIs" priority="21" dxfId="0" operator="equal" stopIfTrue="1">
      <formula>0</formula>
    </cfRule>
  </conditionalFormatting>
  <conditionalFormatting sqref="Q67">
    <cfRule type="cellIs" priority="25" dxfId="0" operator="equal" stopIfTrue="1">
      <formula>0</formula>
    </cfRule>
  </conditionalFormatting>
  <conditionalFormatting sqref="E67 K67:L67">
    <cfRule type="cellIs" priority="28" dxfId="0" operator="equal" stopIfTrue="1">
      <formula>0</formula>
    </cfRule>
  </conditionalFormatting>
  <conditionalFormatting sqref="U67:V67 N67:O67">
    <cfRule type="cellIs" priority="26" dxfId="0" operator="equal" stopIfTrue="1">
      <formula>0</formula>
    </cfRule>
  </conditionalFormatting>
  <conditionalFormatting sqref="E66 K66:L66">
    <cfRule type="cellIs" priority="24" dxfId="0" operator="equal" stopIfTrue="1">
      <formula>0</formula>
    </cfRule>
  </conditionalFormatting>
  <conditionalFormatting sqref="U66:V66 N66:O66">
    <cfRule type="cellIs" priority="22" dxfId="0" operator="equal" stopIfTrue="1">
      <formula>0</formula>
    </cfRule>
  </conditionalFormatting>
  <conditionalFormatting sqref="Q65">
    <cfRule type="cellIs" priority="17" dxfId="0" operator="equal" stopIfTrue="1">
      <formula>0</formula>
    </cfRule>
  </conditionalFormatting>
  <conditionalFormatting sqref="U65:V65 N65:O65">
    <cfRule type="cellIs" priority="18" dxfId="0" operator="equal" stopIfTrue="1">
      <formula>0</formula>
    </cfRule>
  </conditionalFormatting>
  <conditionalFormatting sqref="G65:G72">
    <cfRule type="cellIs" priority="16" dxfId="0" operator="equal" stopIfTrue="1">
      <formula>0</formula>
    </cfRule>
  </conditionalFormatting>
  <conditionalFormatting sqref="V90">
    <cfRule type="cellIs" priority="14" dxfId="0" operator="equal" stopIfTrue="1">
      <formula>0</formula>
    </cfRule>
  </conditionalFormatting>
  <conditionalFormatting sqref="O90">
    <cfRule type="cellIs" priority="13" dxfId="0" operator="equal" stopIfTrue="1">
      <formula>0</formula>
    </cfRule>
  </conditionalFormatting>
  <conditionalFormatting sqref="G90">
    <cfRule type="cellIs" priority="12" dxfId="0" operator="equal" stopIfTrue="1">
      <formula>0</formula>
    </cfRule>
  </conditionalFormatting>
  <conditionalFormatting sqref="Q90">
    <cfRule type="cellIs" priority="11" dxfId="0" operator="equal" stopIfTrue="1">
      <formula>0</formula>
    </cfRule>
  </conditionalFormatting>
  <conditionalFormatting sqref="E90 K90:L90">
    <cfRule type="cellIs" priority="15" dxfId="0" operator="equal" stopIfTrue="1">
      <formula>0</formula>
    </cfRule>
  </conditionalFormatting>
  <conditionalFormatting sqref="U89:V89 P89">
    <cfRule type="cellIs" priority="9" dxfId="0" operator="equal" stopIfTrue="1">
      <formula>0</formula>
    </cfRule>
  </conditionalFormatting>
  <conditionalFormatting sqref="O89">
    <cfRule type="cellIs" priority="8" dxfId="0" operator="equal" stopIfTrue="1">
      <formula>0</formula>
    </cfRule>
  </conditionalFormatting>
  <conditionalFormatting sqref="G89">
    <cfRule type="cellIs" priority="7" dxfId="0" operator="equal" stopIfTrue="1">
      <formula>0</formula>
    </cfRule>
  </conditionalFormatting>
  <conditionalFormatting sqref="Q89">
    <cfRule type="cellIs" priority="6" dxfId="0" operator="equal" stopIfTrue="1">
      <formula>0</formula>
    </cfRule>
  </conditionalFormatting>
  <conditionalFormatting sqref="E89 K89:L89">
    <cfRule type="cellIs" priority="10" dxfId="0" operator="equal" stopIfTrue="1">
      <formula>0</formula>
    </cfRule>
  </conditionalFormatting>
  <conditionalFormatting sqref="U88:V88 P88">
    <cfRule type="cellIs" priority="4" dxfId="0" operator="equal" stopIfTrue="1">
      <formula>0</formula>
    </cfRule>
  </conditionalFormatting>
  <conditionalFormatting sqref="O88">
    <cfRule type="cellIs" priority="3" dxfId="0" operator="equal" stopIfTrue="1">
      <formula>0</formula>
    </cfRule>
  </conditionalFormatting>
  <conditionalFormatting sqref="G88">
    <cfRule type="cellIs" priority="2" dxfId="0" operator="equal" stopIfTrue="1">
      <formula>0</formula>
    </cfRule>
  </conditionalFormatting>
  <conditionalFormatting sqref="Q88">
    <cfRule type="cellIs" priority="1" dxfId="0" operator="equal" stopIfTrue="1">
      <formula>0</formula>
    </cfRule>
  </conditionalFormatting>
  <conditionalFormatting sqref="E88 K88:L88">
    <cfRule type="cellIs" priority="5" dxfId="0" operator="equal" stopIfTrue="1">
      <formula>0</formula>
    </cfRule>
  </conditionalFormatting>
  <printOptions/>
  <pageMargins left="0.5118110236220472" right="0.11811023622047245" top="0.7480314960629921" bottom="0.35433070866141736" header="0.31496062992125984" footer="0.31496062992125984"/>
  <pageSetup horizontalDpi="600" verticalDpi="600" orientation="portrait" paperSize="9" scale="63" r:id="rId1"/>
  <rowBreaks count="1" manualBreakCount="1">
    <brk id="73" max="21" man="1"/>
  </rowBreaks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71"/>
  <sheetViews>
    <sheetView tabSelected="1" view="pageBreakPreview" zoomScaleSheetLayoutView="100" zoomScalePageLayoutView="0" workbookViewId="0" topLeftCell="A1">
      <selection activeCell="A61" sqref="A61:B61"/>
    </sheetView>
  </sheetViews>
  <sheetFormatPr defaultColWidth="9.140625" defaultRowHeight="12.75"/>
  <cols>
    <col min="1" max="1" width="14.28125" style="2" customWidth="1"/>
    <col min="2" max="2" width="27.140625" style="2" customWidth="1"/>
    <col min="3" max="3" width="7.7109375" style="167" customWidth="1"/>
    <col min="4" max="5" width="5.28125" style="167" customWidth="1"/>
    <col min="6" max="6" width="6.140625" style="2" customWidth="1"/>
    <col min="7" max="7" width="5.7109375" style="288" customWidth="1"/>
    <col min="8" max="10" width="4.8515625" style="2" customWidth="1"/>
    <col min="11" max="11" width="4.28125" style="2" customWidth="1"/>
    <col min="12" max="12" width="6.140625" style="2" customWidth="1"/>
    <col min="13" max="13" width="8.140625" style="2" customWidth="1"/>
    <col min="14" max="14" width="4.7109375" style="2" customWidth="1"/>
    <col min="15" max="15" width="5.7109375" style="2" customWidth="1"/>
    <col min="16" max="17" width="5.57421875" style="2" customWidth="1"/>
    <col min="18" max="18" width="4.57421875" style="2" customWidth="1"/>
    <col min="19" max="19" width="4.281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9.140625" style="179" customWidth="1"/>
    <col min="24" max="24" width="12.421875" style="2" customWidth="1"/>
    <col min="25" max="16384" width="9.140625" style="2" customWidth="1"/>
  </cols>
  <sheetData>
    <row r="1" spans="1:24" s="106" customFormat="1" ht="17.25" customHeight="1">
      <c r="A1" s="135"/>
      <c r="B1" s="110"/>
      <c r="C1" s="136"/>
      <c r="D1" s="136"/>
      <c r="E1" s="136"/>
      <c r="F1" s="110"/>
      <c r="G1" s="270"/>
      <c r="H1" s="137"/>
      <c r="I1" s="137"/>
      <c r="K1" s="346" t="s">
        <v>21</v>
      </c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138"/>
      <c r="X1" s="139"/>
    </row>
    <row r="2" spans="1:24" s="106" customFormat="1" ht="17.25" customHeight="1">
      <c r="A2" s="135"/>
      <c r="B2" s="110"/>
      <c r="C2" s="136"/>
      <c r="D2" s="136"/>
      <c r="E2" s="136"/>
      <c r="F2" s="110"/>
      <c r="G2" s="270"/>
      <c r="H2" s="137"/>
      <c r="I2" s="137"/>
      <c r="K2" s="347" t="s">
        <v>306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38"/>
      <c r="X2" s="139"/>
    </row>
    <row r="3" spans="1:24" s="106" customFormat="1" ht="17.25" customHeight="1">
      <c r="A3" s="135"/>
      <c r="B3" s="110"/>
      <c r="C3" s="136"/>
      <c r="D3" s="136"/>
      <c r="E3" s="136"/>
      <c r="F3" s="110"/>
      <c r="G3" s="270"/>
      <c r="H3" s="137"/>
      <c r="I3" s="137"/>
      <c r="K3" s="347" t="s">
        <v>22</v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198"/>
      <c r="X3" s="139"/>
    </row>
    <row r="4" spans="1:24" s="106" customFormat="1" ht="17.25" customHeight="1">
      <c r="A4" s="135"/>
      <c r="B4" s="110"/>
      <c r="C4" s="136"/>
      <c r="D4" s="136"/>
      <c r="E4" s="136"/>
      <c r="F4" s="110"/>
      <c r="G4" s="270"/>
      <c r="H4" s="137"/>
      <c r="I4" s="137"/>
      <c r="K4" s="347" t="s">
        <v>23</v>
      </c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138"/>
      <c r="X4" s="139"/>
    </row>
    <row r="5" spans="1:24" s="106" customFormat="1" ht="17.25" customHeight="1">
      <c r="A5" s="135"/>
      <c r="B5" s="110"/>
      <c r="C5" s="136"/>
      <c r="D5" s="136"/>
      <c r="E5" s="136"/>
      <c r="F5" s="110"/>
      <c r="G5" s="270"/>
      <c r="H5" s="137"/>
      <c r="I5" s="137"/>
      <c r="K5" s="347" t="s">
        <v>307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138"/>
      <c r="X5" s="139"/>
    </row>
    <row r="6" spans="1:24" s="106" customFormat="1" ht="17.25" customHeight="1">
      <c r="A6" s="135"/>
      <c r="B6" s="110"/>
      <c r="C6" s="136"/>
      <c r="D6" s="136"/>
      <c r="E6" s="136"/>
      <c r="F6" s="110"/>
      <c r="G6" s="270"/>
      <c r="H6" s="137"/>
      <c r="I6" s="137"/>
      <c r="K6" s="193" t="s">
        <v>308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38"/>
      <c r="X6" s="139"/>
    </row>
    <row r="7" spans="1:24" s="106" customFormat="1" ht="15" customHeight="1">
      <c r="A7" s="135"/>
      <c r="B7" s="110"/>
      <c r="C7" s="136"/>
      <c r="D7" s="136"/>
      <c r="E7" s="136"/>
      <c r="F7" s="110"/>
      <c r="G7" s="270"/>
      <c r="H7" s="137"/>
      <c r="I7" s="137"/>
      <c r="K7" s="347" t="s">
        <v>309</v>
      </c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138"/>
      <c r="X7" s="139"/>
    </row>
    <row r="8" spans="3:23" s="106" customFormat="1" ht="15" customHeight="1">
      <c r="C8" s="140"/>
      <c r="D8" s="140"/>
      <c r="E8" s="140"/>
      <c r="G8" s="271"/>
      <c r="W8" s="138"/>
    </row>
    <row r="9" spans="1:27" s="106" customFormat="1" ht="15" customHeight="1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138"/>
      <c r="Y9" s="141"/>
      <c r="Z9" s="141"/>
      <c r="AA9" s="141"/>
    </row>
    <row r="10" spans="1:27" s="143" customFormat="1" ht="15" customHeight="1" thickBot="1">
      <c r="A10" s="94"/>
      <c r="B10" s="94"/>
      <c r="C10" s="142"/>
      <c r="D10" s="142"/>
      <c r="E10" s="142"/>
      <c r="F10" s="94"/>
      <c r="G10" s="272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72"/>
      <c r="Y10" s="127"/>
      <c r="Z10" s="127"/>
      <c r="AA10" s="127"/>
    </row>
    <row r="11" spans="1:27" s="143" customFormat="1" ht="16.5" customHeight="1" thickBot="1">
      <c r="A11" s="349" t="s">
        <v>1</v>
      </c>
      <c r="B11" s="349"/>
      <c r="C11" s="350" t="s">
        <v>195</v>
      </c>
      <c r="D11" s="350"/>
      <c r="E11" s="350"/>
      <c r="F11" s="141"/>
      <c r="G11" s="273"/>
      <c r="H11" s="141"/>
      <c r="I11" s="193"/>
      <c r="J11" s="193"/>
      <c r="K11" s="193"/>
      <c r="L11" s="193"/>
      <c r="M11" s="106"/>
      <c r="N11" s="484" t="s">
        <v>164</v>
      </c>
      <c r="O11" s="485"/>
      <c r="P11" s="486"/>
      <c r="Q11" s="353" t="s">
        <v>2</v>
      </c>
      <c r="R11" s="354"/>
      <c r="S11" s="354"/>
      <c r="T11" s="355"/>
      <c r="U11" s="468" t="s">
        <v>65</v>
      </c>
      <c r="V11" s="355"/>
      <c r="W11" s="172"/>
      <c r="Y11" s="127"/>
      <c r="Z11" s="127"/>
      <c r="AA11" s="127"/>
    </row>
    <row r="12" spans="1:27" s="143" customFormat="1" ht="16.5" customHeight="1">
      <c r="A12" s="349" t="s">
        <v>95</v>
      </c>
      <c r="B12" s="349"/>
      <c r="C12" s="357" t="s">
        <v>143</v>
      </c>
      <c r="D12" s="357"/>
      <c r="E12" s="357"/>
      <c r="F12" s="357"/>
      <c r="G12" s="357"/>
      <c r="H12" s="357"/>
      <c r="I12" s="193"/>
      <c r="J12" s="193"/>
      <c r="K12" s="193"/>
      <c r="L12" s="193"/>
      <c r="M12" s="106"/>
      <c r="N12" s="487" t="s">
        <v>250</v>
      </c>
      <c r="O12" s="488"/>
      <c r="P12" s="489"/>
      <c r="Q12" s="430">
        <v>25</v>
      </c>
      <c r="R12" s="431"/>
      <c r="S12" s="431"/>
      <c r="T12" s="432"/>
      <c r="U12" s="397" t="s">
        <v>297</v>
      </c>
      <c r="V12" s="469"/>
      <c r="W12" s="172"/>
      <c r="Y12" s="127"/>
      <c r="Z12" s="127"/>
      <c r="AA12" s="127"/>
    </row>
    <row r="13" spans="1:27" s="143" customFormat="1" ht="16.5" customHeight="1">
      <c r="A13" s="349" t="s">
        <v>96</v>
      </c>
      <c r="B13" s="349"/>
      <c r="C13" s="350" t="s">
        <v>253</v>
      </c>
      <c r="D13" s="350"/>
      <c r="E13" s="350"/>
      <c r="F13" s="350"/>
      <c r="G13" s="350"/>
      <c r="H13" s="350"/>
      <c r="I13" s="350"/>
      <c r="J13" s="350"/>
      <c r="K13" s="350"/>
      <c r="L13" s="193"/>
      <c r="M13" s="106"/>
      <c r="N13" s="490" t="s">
        <v>251</v>
      </c>
      <c r="O13" s="491"/>
      <c r="P13" s="492"/>
      <c r="Q13" s="365">
        <v>24</v>
      </c>
      <c r="R13" s="366"/>
      <c r="S13" s="366"/>
      <c r="T13" s="367"/>
      <c r="U13" s="470"/>
      <c r="V13" s="471"/>
      <c r="W13" s="172"/>
      <c r="Y13" s="127"/>
      <c r="Z13" s="127"/>
      <c r="AA13" s="127"/>
    </row>
    <row r="14" spans="1:27" s="143" customFormat="1" ht="16.5" customHeight="1">
      <c r="A14" s="349" t="s">
        <v>28</v>
      </c>
      <c r="B14" s="349"/>
      <c r="C14" s="195" t="s">
        <v>190</v>
      </c>
      <c r="D14" s="195"/>
      <c r="E14" s="195"/>
      <c r="F14" s="195"/>
      <c r="G14" s="274"/>
      <c r="H14" s="195"/>
      <c r="I14" s="195"/>
      <c r="J14" s="195"/>
      <c r="K14" s="195"/>
      <c r="L14" s="193"/>
      <c r="M14" s="106"/>
      <c r="N14" s="493"/>
      <c r="O14" s="494"/>
      <c r="P14" s="495"/>
      <c r="Q14" s="365"/>
      <c r="R14" s="366"/>
      <c r="S14" s="366"/>
      <c r="T14" s="367"/>
      <c r="U14" s="470"/>
      <c r="V14" s="471"/>
      <c r="W14" s="172"/>
      <c r="Y14" s="127"/>
      <c r="Z14" s="127"/>
      <c r="AA14" s="127"/>
    </row>
    <row r="15" spans="1:27" s="143" customFormat="1" ht="16.5" customHeight="1" thickBot="1">
      <c r="A15" s="349" t="s">
        <v>3</v>
      </c>
      <c r="B15" s="349"/>
      <c r="C15" s="368">
        <v>2</v>
      </c>
      <c r="D15" s="368"/>
      <c r="E15" s="368"/>
      <c r="F15" s="141"/>
      <c r="G15" s="273"/>
      <c r="H15" s="141"/>
      <c r="I15" s="193"/>
      <c r="J15" s="193"/>
      <c r="K15" s="193"/>
      <c r="L15" s="193"/>
      <c r="M15" s="106"/>
      <c r="N15" s="496" t="s">
        <v>112</v>
      </c>
      <c r="O15" s="497"/>
      <c r="P15" s="498"/>
      <c r="Q15" s="472">
        <f>Q12+Q13+Q14</f>
        <v>49</v>
      </c>
      <c r="R15" s="473"/>
      <c r="S15" s="473"/>
      <c r="T15" s="474"/>
      <c r="U15" s="481"/>
      <c r="V15" s="482"/>
      <c r="W15" s="172"/>
      <c r="Y15" s="127"/>
      <c r="Z15" s="127"/>
      <c r="AA15" s="127"/>
    </row>
    <row r="16" spans="1:27" s="143" customFormat="1" ht="16.5" customHeight="1" thickBot="1">
      <c r="A16" s="349" t="s">
        <v>4</v>
      </c>
      <c r="B16" s="349"/>
      <c r="C16" s="374" t="s">
        <v>54</v>
      </c>
      <c r="D16" s="374"/>
      <c r="E16" s="374"/>
      <c r="F16" s="141"/>
      <c r="G16" s="273"/>
      <c r="H16" s="141"/>
      <c r="I16" s="193"/>
      <c r="J16" s="193"/>
      <c r="K16" s="193"/>
      <c r="L16" s="193"/>
      <c r="M16" s="106"/>
      <c r="N16" s="478" t="s">
        <v>53</v>
      </c>
      <c r="O16" s="479"/>
      <c r="P16" s="479"/>
      <c r="Q16" s="479"/>
      <c r="R16" s="479"/>
      <c r="S16" s="479"/>
      <c r="T16" s="479"/>
      <c r="U16" s="479"/>
      <c r="V16" s="480"/>
      <c r="W16" s="172"/>
      <c r="Y16" s="127"/>
      <c r="Z16" s="127"/>
      <c r="AA16" s="127"/>
    </row>
    <row r="17" spans="1:27" s="143" customFormat="1" ht="16.5" customHeight="1">
      <c r="A17" s="349" t="s">
        <v>5</v>
      </c>
      <c r="B17" s="349"/>
      <c r="C17" s="374" t="s">
        <v>133</v>
      </c>
      <c r="D17" s="374"/>
      <c r="E17" s="374"/>
      <c r="F17" s="141"/>
      <c r="G17" s="273"/>
      <c r="H17" s="141"/>
      <c r="I17" s="193"/>
      <c r="J17" s="193"/>
      <c r="K17" s="193"/>
      <c r="L17" s="193"/>
      <c r="M17" s="137"/>
      <c r="N17" s="106"/>
      <c r="O17" s="169"/>
      <c r="P17" s="169"/>
      <c r="Q17" s="169"/>
      <c r="R17" s="169"/>
      <c r="S17" s="169"/>
      <c r="T17" s="169"/>
      <c r="U17" s="169"/>
      <c r="V17" s="169"/>
      <c r="W17" s="172"/>
      <c r="Y17" s="127"/>
      <c r="Z17" s="127"/>
      <c r="AA17" s="127"/>
    </row>
    <row r="18" spans="1:27" s="143" customFormat="1" ht="16.5" customHeight="1" thickBot="1">
      <c r="A18" s="201"/>
      <c r="B18" s="201"/>
      <c r="C18" s="142"/>
      <c r="D18" s="142"/>
      <c r="E18" s="142"/>
      <c r="F18" s="127"/>
      <c r="G18" s="275"/>
      <c r="H18" s="127"/>
      <c r="I18" s="152"/>
      <c r="J18" s="152"/>
      <c r="K18" s="152"/>
      <c r="L18" s="152"/>
      <c r="M18" s="153"/>
      <c r="P18" s="199"/>
      <c r="Q18" s="199"/>
      <c r="R18" s="199"/>
      <c r="S18" s="199"/>
      <c r="T18" s="199"/>
      <c r="U18" s="199"/>
      <c r="V18" s="199"/>
      <c r="W18" s="173"/>
      <c r="Y18" s="127"/>
      <c r="Z18" s="127"/>
      <c r="AA18" s="127"/>
    </row>
    <row r="19" spans="1:27" s="3" customFormat="1" ht="15.75">
      <c r="A19" s="378" t="s">
        <v>7</v>
      </c>
      <c r="B19" s="381" t="s">
        <v>8</v>
      </c>
      <c r="C19" s="384" t="s">
        <v>29</v>
      </c>
      <c r="D19" s="384"/>
      <c r="E19" s="384"/>
      <c r="F19" s="384"/>
      <c r="G19" s="384"/>
      <c r="H19" s="384"/>
      <c r="I19" s="384"/>
      <c r="J19" s="384"/>
      <c r="K19" s="384"/>
      <c r="L19" s="385"/>
      <c r="M19" s="386" t="s">
        <v>30</v>
      </c>
      <c r="N19" s="386"/>
      <c r="O19" s="386"/>
      <c r="P19" s="386"/>
      <c r="Q19" s="386"/>
      <c r="R19" s="386"/>
      <c r="S19" s="386"/>
      <c r="T19" s="386"/>
      <c r="U19" s="386"/>
      <c r="V19" s="387"/>
      <c r="W19" s="393" t="s">
        <v>62</v>
      </c>
      <c r="Y19" s="127"/>
      <c r="Z19" s="127"/>
      <c r="AA19" s="127"/>
    </row>
    <row r="20" spans="1:23" s="3" customFormat="1" ht="15.75">
      <c r="A20" s="379"/>
      <c r="B20" s="382"/>
      <c r="C20" s="394" t="s">
        <v>26</v>
      </c>
      <c r="D20" s="395"/>
      <c r="E20" s="398" t="s">
        <v>9</v>
      </c>
      <c r="F20" s="401" t="s">
        <v>10</v>
      </c>
      <c r="G20" s="401"/>
      <c r="H20" s="401"/>
      <c r="I20" s="401"/>
      <c r="J20" s="401"/>
      <c r="K20" s="401"/>
      <c r="L20" s="402"/>
      <c r="M20" s="394" t="s">
        <v>26</v>
      </c>
      <c r="N20" s="395"/>
      <c r="O20" s="403" t="s">
        <v>9</v>
      </c>
      <c r="P20" s="401" t="s">
        <v>10</v>
      </c>
      <c r="Q20" s="401"/>
      <c r="R20" s="401"/>
      <c r="S20" s="401"/>
      <c r="T20" s="401"/>
      <c r="U20" s="401"/>
      <c r="V20" s="406"/>
      <c r="W20" s="393"/>
    </row>
    <row r="21" spans="1:23" s="3" customFormat="1" ht="15.75">
      <c r="A21" s="379"/>
      <c r="B21" s="382"/>
      <c r="C21" s="396"/>
      <c r="D21" s="397"/>
      <c r="E21" s="399"/>
      <c r="F21" s="388" t="s">
        <v>11</v>
      </c>
      <c r="G21" s="390" t="s">
        <v>12</v>
      </c>
      <c r="H21" s="390"/>
      <c r="I21" s="390"/>
      <c r="J21" s="390"/>
      <c r="K21" s="390"/>
      <c r="L21" s="407" t="s">
        <v>13</v>
      </c>
      <c r="M21" s="396"/>
      <c r="N21" s="397"/>
      <c r="O21" s="404"/>
      <c r="P21" s="388" t="s">
        <v>11</v>
      </c>
      <c r="Q21" s="390" t="s">
        <v>12</v>
      </c>
      <c r="R21" s="390"/>
      <c r="S21" s="390"/>
      <c r="T21" s="390"/>
      <c r="U21" s="390"/>
      <c r="V21" s="391" t="s">
        <v>13</v>
      </c>
      <c r="W21" s="393"/>
    </row>
    <row r="22" spans="1:23" s="3" customFormat="1" ht="126.75" customHeight="1" thickBot="1">
      <c r="A22" s="380"/>
      <c r="B22" s="383"/>
      <c r="C22" s="200" t="s">
        <v>27</v>
      </c>
      <c r="D22" s="200" t="s">
        <v>25</v>
      </c>
      <c r="E22" s="400"/>
      <c r="F22" s="389"/>
      <c r="G22" s="276" t="s">
        <v>14</v>
      </c>
      <c r="H22" s="196" t="s">
        <v>15</v>
      </c>
      <c r="I22" s="196" t="s">
        <v>16</v>
      </c>
      <c r="J22" s="196" t="s">
        <v>17</v>
      </c>
      <c r="K22" s="156" t="s">
        <v>18</v>
      </c>
      <c r="L22" s="408"/>
      <c r="M22" s="200" t="s">
        <v>27</v>
      </c>
      <c r="N22" s="200" t="s">
        <v>25</v>
      </c>
      <c r="O22" s="405"/>
      <c r="P22" s="389"/>
      <c r="Q22" s="196" t="s">
        <v>14</v>
      </c>
      <c r="R22" s="196" t="s">
        <v>15</v>
      </c>
      <c r="S22" s="196" t="s">
        <v>16</v>
      </c>
      <c r="T22" s="196" t="s">
        <v>17</v>
      </c>
      <c r="U22" s="156" t="s">
        <v>18</v>
      </c>
      <c r="V22" s="392"/>
      <c r="W22" s="393"/>
    </row>
    <row r="23" spans="1:23" s="3" customFormat="1" ht="16.5" thickBot="1">
      <c r="A23" s="35" t="s">
        <v>31</v>
      </c>
      <c r="B23" s="36" t="s">
        <v>32</v>
      </c>
      <c r="C23" s="36" t="s">
        <v>33</v>
      </c>
      <c r="D23" s="36" t="s">
        <v>34</v>
      </c>
      <c r="E23" s="36" t="s">
        <v>35</v>
      </c>
      <c r="F23" s="36" t="s">
        <v>36</v>
      </c>
      <c r="G23" s="277" t="s">
        <v>37</v>
      </c>
      <c r="H23" s="36" t="s">
        <v>38</v>
      </c>
      <c r="I23" s="36" t="s">
        <v>39</v>
      </c>
      <c r="J23" s="36" t="s">
        <v>40</v>
      </c>
      <c r="K23" s="36" t="s">
        <v>41</v>
      </c>
      <c r="L23" s="83" t="s">
        <v>42</v>
      </c>
      <c r="M23" s="36" t="s">
        <v>43</v>
      </c>
      <c r="N23" s="36" t="s">
        <v>44</v>
      </c>
      <c r="O23" s="84" t="s">
        <v>45</v>
      </c>
      <c r="P23" s="36" t="s">
        <v>46</v>
      </c>
      <c r="Q23" s="36" t="s">
        <v>47</v>
      </c>
      <c r="R23" s="36" t="s">
        <v>48</v>
      </c>
      <c r="S23" s="36" t="s">
        <v>49</v>
      </c>
      <c r="T23" s="36" t="s">
        <v>50</v>
      </c>
      <c r="U23" s="36" t="s">
        <v>51</v>
      </c>
      <c r="V23" s="85" t="s">
        <v>52</v>
      </c>
      <c r="W23" s="157"/>
    </row>
    <row r="24" spans="1:23" s="80" customFormat="1" ht="15.75">
      <c r="A24" s="409" t="s">
        <v>139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1"/>
      <c r="W24" s="81"/>
    </row>
    <row r="25" spans="1:23" s="80" customFormat="1" ht="15.75">
      <c r="A25" s="412" t="s">
        <v>166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4"/>
      <c r="W25" s="81"/>
    </row>
    <row r="26" spans="1:24" s="80" customFormat="1" ht="78.75">
      <c r="A26" s="130" t="s">
        <v>167</v>
      </c>
      <c r="B26" s="158" t="s">
        <v>183</v>
      </c>
      <c r="C26" s="51" t="s">
        <v>74</v>
      </c>
      <c r="D26" s="51"/>
      <c r="E26" s="115">
        <f>F26/30</f>
        <v>2</v>
      </c>
      <c r="F26" s="114">
        <v>60</v>
      </c>
      <c r="G26" s="235">
        <f>H26+I26+J26+K26</f>
        <v>24</v>
      </c>
      <c r="H26" s="8">
        <v>6</v>
      </c>
      <c r="I26" s="8">
        <v>4</v>
      </c>
      <c r="J26" s="8">
        <v>12</v>
      </c>
      <c r="K26" s="8">
        <v>2</v>
      </c>
      <c r="L26" s="116">
        <f>F26-G26</f>
        <v>36</v>
      </c>
      <c r="M26" s="57"/>
      <c r="N26" s="41"/>
      <c r="O26" s="52">
        <f>P26/30</f>
        <v>0</v>
      </c>
      <c r="P26" s="54"/>
      <c r="Q26" s="43">
        <f>R26+S26+T26+U26</f>
        <v>0</v>
      </c>
      <c r="R26" s="70"/>
      <c r="S26" s="54"/>
      <c r="T26" s="58"/>
      <c r="U26" s="43"/>
      <c r="V26" s="44">
        <f>P26-Q26</f>
        <v>0</v>
      </c>
      <c r="W26" s="81" t="s">
        <v>80</v>
      </c>
      <c r="X26" s="133" t="s">
        <v>298</v>
      </c>
    </row>
    <row r="27" spans="1:23" s="80" customFormat="1" ht="15.75">
      <c r="A27" s="130" t="s">
        <v>168</v>
      </c>
      <c r="B27" s="158" t="s">
        <v>169</v>
      </c>
      <c r="C27" s="51" t="s">
        <v>94</v>
      </c>
      <c r="D27" s="51"/>
      <c r="E27" s="115">
        <f>F27/30</f>
        <v>10</v>
      </c>
      <c r="F27" s="7">
        <v>300</v>
      </c>
      <c r="G27" s="235">
        <f>H27+I27+J27+K27</f>
        <v>0</v>
      </c>
      <c r="H27" s="7"/>
      <c r="I27" s="7"/>
      <c r="J27" s="117"/>
      <c r="K27" s="117"/>
      <c r="L27" s="116">
        <f>F27-G27</f>
        <v>300</v>
      </c>
      <c r="M27" s="57"/>
      <c r="N27" s="41"/>
      <c r="O27" s="52">
        <f>P27/30</f>
        <v>0</v>
      </c>
      <c r="P27" s="54"/>
      <c r="Q27" s="43">
        <f>R27+S27+T27+U27</f>
        <v>0</v>
      </c>
      <c r="R27" s="70"/>
      <c r="S27" s="54"/>
      <c r="T27" s="58"/>
      <c r="U27" s="43"/>
      <c r="V27" s="44">
        <f>P27-Q27</f>
        <v>0</v>
      </c>
      <c r="W27" s="81" t="s">
        <v>177</v>
      </c>
    </row>
    <row r="28" spans="1:22" s="81" customFormat="1" ht="16.5" thickBot="1">
      <c r="A28" s="99"/>
      <c r="B28" s="100" t="s">
        <v>140</v>
      </c>
      <c r="C28" s="25"/>
      <c r="D28" s="25"/>
      <c r="E28" s="26">
        <f aca="true" t="shared" si="0" ref="E28:L28">SUM(E26:E27)</f>
        <v>12</v>
      </c>
      <c r="F28" s="27">
        <f t="shared" si="0"/>
        <v>360</v>
      </c>
      <c r="G28" s="280">
        <f t="shared" si="0"/>
        <v>24</v>
      </c>
      <c r="H28" s="27">
        <f t="shared" si="0"/>
        <v>6</v>
      </c>
      <c r="I28" s="27">
        <f t="shared" si="0"/>
        <v>4</v>
      </c>
      <c r="J28" s="27">
        <f t="shared" si="0"/>
        <v>12</v>
      </c>
      <c r="K28" s="27">
        <f t="shared" si="0"/>
        <v>2</v>
      </c>
      <c r="L28" s="20">
        <f t="shared" si="0"/>
        <v>336</v>
      </c>
      <c r="M28" s="59"/>
      <c r="N28" s="60"/>
      <c r="O28" s="26">
        <f aca="true" t="shared" si="1" ref="O28:V28">SUM(O26:O27)</f>
        <v>0</v>
      </c>
      <c r="P28" s="118">
        <f t="shared" si="1"/>
        <v>0</v>
      </c>
      <c r="Q28" s="27">
        <f t="shared" si="1"/>
        <v>0</v>
      </c>
      <c r="R28" s="118">
        <f t="shared" si="1"/>
        <v>0</v>
      </c>
      <c r="S28" s="118">
        <f t="shared" si="1"/>
        <v>0</v>
      </c>
      <c r="T28" s="118">
        <f t="shared" si="1"/>
        <v>0</v>
      </c>
      <c r="U28" s="118">
        <f t="shared" si="1"/>
        <v>0</v>
      </c>
      <c r="V28" s="61">
        <f t="shared" si="1"/>
        <v>0</v>
      </c>
    </row>
    <row r="29" spans="1:22" s="81" customFormat="1" ht="16.5" thickBot="1">
      <c r="A29" s="415" t="s">
        <v>79</v>
      </c>
      <c r="B29" s="416"/>
      <c r="C29" s="62"/>
      <c r="D29" s="62"/>
      <c r="E29" s="63">
        <f>E28</f>
        <v>12</v>
      </c>
      <c r="F29" s="64">
        <f>F28</f>
        <v>360</v>
      </c>
      <c r="G29" s="281">
        <f aca="true" t="shared" si="2" ref="G29:L29">G28</f>
        <v>24</v>
      </c>
      <c r="H29" s="64">
        <f t="shared" si="2"/>
        <v>6</v>
      </c>
      <c r="I29" s="64">
        <f t="shared" si="2"/>
        <v>4</v>
      </c>
      <c r="J29" s="64">
        <f t="shared" si="2"/>
        <v>12</v>
      </c>
      <c r="K29" s="64">
        <f t="shared" si="2"/>
        <v>2</v>
      </c>
      <c r="L29" s="65">
        <f t="shared" si="2"/>
        <v>336</v>
      </c>
      <c r="M29" s="66"/>
      <c r="N29" s="62"/>
      <c r="O29" s="63">
        <f aca="true" t="shared" si="3" ref="O29:V29">O28</f>
        <v>0</v>
      </c>
      <c r="P29" s="64">
        <f t="shared" si="3"/>
        <v>0</v>
      </c>
      <c r="Q29" s="64">
        <f t="shared" si="3"/>
        <v>0</v>
      </c>
      <c r="R29" s="64">
        <f t="shared" si="3"/>
        <v>0</v>
      </c>
      <c r="S29" s="64">
        <f t="shared" si="3"/>
        <v>0</v>
      </c>
      <c r="T29" s="64">
        <f t="shared" si="3"/>
        <v>0</v>
      </c>
      <c r="U29" s="64">
        <f t="shared" si="3"/>
        <v>0</v>
      </c>
      <c r="V29" s="67">
        <f t="shared" si="3"/>
        <v>0</v>
      </c>
    </row>
    <row r="30" spans="1:23" s="80" customFormat="1" ht="15.75">
      <c r="A30" s="409" t="s">
        <v>126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1"/>
      <c r="W30" s="81"/>
    </row>
    <row r="31" spans="1:23" s="80" customFormat="1" ht="15.75">
      <c r="A31" s="412" t="s">
        <v>134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4"/>
      <c r="W31" s="81"/>
    </row>
    <row r="32" spans="1:23" s="81" customFormat="1" ht="15.75">
      <c r="A32" s="92" t="s">
        <v>135</v>
      </c>
      <c r="B32" s="158" t="s">
        <v>129</v>
      </c>
      <c r="C32" s="70" t="s">
        <v>74</v>
      </c>
      <c r="D32" s="68"/>
      <c r="E32" s="52">
        <f>F32/30</f>
        <v>1</v>
      </c>
      <c r="F32" s="54">
        <v>30</v>
      </c>
      <c r="G32" s="259">
        <f>H32+I32+J32+K32</f>
        <v>12</v>
      </c>
      <c r="H32" s="70"/>
      <c r="I32" s="54"/>
      <c r="J32" s="70">
        <v>10</v>
      </c>
      <c r="K32" s="50">
        <v>2</v>
      </c>
      <c r="L32" s="40">
        <f>F32-G32</f>
        <v>18</v>
      </c>
      <c r="M32" s="71"/>
      <c r="N32" s="41"/>
      <c r="O32" s="72">
        <f>P32/30</f>
        <v>0</v>
      </c>
      <c r="P32" s="73"/>
      <c r="Q32" s="74">
        <f>R32+S32+T32+U32</f>
        <v>0</v>
      </c>
      <c r="R32" s="69"/>
      <c r="S32" s="77"/>
      <c r="T32" s="74"/>
      <c r="U32" s="75"/>
      <c r="V32" s="44">
        <f>P32-Q32</f>
        <v>0</v>
      </c>
      <c r="W32" s="81" t="s">
        <v>146</v>
      </c>
    </row>
    <row r="33" spans="1:23" s="81" customFormat="1" ht="31.5">
      <c r="A33" s="92" t="s">
        <v>136</v>
      </c>
      <c r="B33" s="158" t="s">
        <v>92</v>
      </c>
      <c r="C33" s="70" t="s">
        <v>74</v>
      </c>
      <c r="D33" s="68"/>
      <c r="E33" s="72">
        <f>F33/30</f>
        <v>1</v>
      </c>
      <c r="F33" s="54">
        <v>30</v>
      </c>
      <c r="G33" s="259">
        <v>12</v>
      </c>
      <c r="H33" s="70"/>
      <c r="I33" s="54"/>
      <c r="J33" s="70">
        <v>10</v>
      </c>
      <c r="K33" s="50">
        <v>2</v>
      </c>
      <c r="L33" s="40">
        <f>F33-G33</f>
        <v>18</v>
      </c>
      <c r="M33" s="71"/>
      <c r="N33" s="41"/>
      <c r="O33" s="72">
        <f>P33/30</f>
        <v>0</v>
      </c>
      <c r="P33" s="73"/>
      <c r="Q33" s="74">
        <f>R33+S33+T33+U33</f>
        <v>0</v>
      </c>
      <c r="R33" s="69"/>
      <c r="S33" s="77"/>
      <c r="T33" s="74"/>
      <c r="U33" s="75"/>
      <c r="V33" s="44">
        <f>P33-Q33</f>
        <v>0</v>
      </c>
      <c r="W33" s="81" t="s">
        <v>147</v>
      </c>
    </row>
    <row r="34" spans="1:22" s="81" customFormat="1" ht="16.5" thickBot="1">
      <c r="A34" s="23"/>
      <c r="B34" s="22" t="s">
        <v>131</v>
      </c>
      <c r="C34" s="25"/>
      <c r="D34" s="25"/>
      <c r="E34" s="26">
        <f aca="true" t="shared" si="4" ref="E34:L34">SUM(E32:E33)</f>
        <v>2</v>
      </c>
      <c r="F34" s="27">
        <f t="shared" si="4"/>
        <v>60</v>
      </c>
      <c r="G34" s="280">
        <f t="shared" si="4"/>
        <v>24</v>
      </c>
      <c r="H34" s="27">
        <f t="shared" si="4"/>
        <v>0</v>
      </c>
      <c r="I34" s="27">
        <f t="shared" si="4"/>
        <v>0</v>
      </c>
      <c r="J34" s="27">
        <f t="shared" si="4"/>
        <v>20</v>
      </c>
      <c r="K34" s="27">
        <f t="shared" si="4"/>
        <v>4</v>
      </c>
      <c r="L34" s="28">
        <f t="shared" si="4"/>
        <v>36</v>
      </c>
      <c r="M34" s="59"/>
      <c r="N34" s="60"/>
      <c r="O34" s="26">
        <f aca="true" t="shared" si="5" ref="O34:V34">SUM(O32:O33)</f>
        <v>0</v>
      </c>
      <c r="P34" s="27">
        <f t="shared" si="5"/>
        <v>0</v>
      </c>
      <c r="Q34" s="27">
        <f t="shared" si="5"/>
        <v>0</v>
      </c>
      <c r="R34" s="27">
        <f t="shared" si="5"/>
        <v>0</v>
      </c>
      <c r="S34" s="27">
        <f t="shared" si="5"/>
        <v>0</v>
      </c>
      <c r="T34" s="27">
        <f t="shared" si="5"/>
        <v>0</v>
      </c>
      <c r="U34" s="27">
        <f t="shared" si="5"/>
        <v>0</v>
      </c>
      <c r="V34" s="61">
        <f t="shared" si="5"/>
        <v>0</v>
      </c>
    </row>
    <row r="35" spans="1:23" s="80" customFormat="1" ht="15.75">
      <c r="A35" s="412" t="s">
        <v>137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7"/>
      <c r="M35" s="413"/>
      <c r="N35" s="413"/>
      <c r="O35" s="413"/>
      <c r="P35" s="413"/>
      <c r="Q35" s="413"/>
      <c r="R35" s="413"/>
      <c r="S35" s="413"/>
      <c r="T35" s="413"/>
      <c r="U35" s="413"/>
      <c r="V35" s="414"/>
      <c r="W35" s="81"/>
    </row>
    <row r="36" spans="1:23" s="80" customFormat="1" ht="15.75">
      <c r="A36" s="412" t="s">
        <v>138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4"/>
      <c r="W36" s="81"/>
    </row>
    <row r="37" spans="1:23" s="81" customFormat="1" ht="47.25">
      <c r="A37" s="189" t="s">
        <v>170</v>
      </c>
      <c r="B37" s="96" t="s">
        <v>171</v>
      </c>
      <c r="C37" s="70" t="s">
        <v>74</v>
      </c>
      <c r="D37" s="68"/>
      <c r="E37" s="115">
        <f>F37/30</f>
        <v>3</v>
      </c>
      <c r="F37" s="114">
        <v>90</v>
      </c>
      <c r="G37" s="259">
        <f>H37+I37+J37+K37</f>
        <v>36</v>
      </c>
      <c r="H37" s="8">
        <v>12</v>
      </c>
      <c r="I37" s="8">
        <v>10</v>
      </c>
      <c r="J37" s="8">
        <v>12</v>
      </c>
      <c r="K37" s="8">
        <v>2</v>
      </c>
      <c r="L37" s="116">
        <f>F37-G37</f>
        <v>54</v>
      </c>
      <c r="M37" s="71"/>
      <c r="N37" s="41"/>
      <c r="O37" s="72">
        <f>P37/30</f>
        <v>0</v>
      </c>
      <c r="P37" s="73"/>
      <c r="Q37" s="74">
        <f>R37+S37+T37+U37</f>
        <v>0</v>
      </c>
      <c r="R37" s="117"/>
      <c r="S37" s="117"/>
      <c r="T37" s="117"/>
      <c r="U37" s="117"/>
      <c r="V37" s="119">
        <f>P37-Q37</f>
        <v>0</v>
      </c>
      <c r="W37" s="81" t="s">
        <v>178</v>
      </c>
    </row>
    <row r="38" spans="1:23" s="81" customFormat="1" ht="31.5">
      <c r="A38" s="189" t="s">
        <v>172</v>
      </c>
      <c r="B38" s="107" t="s">
        <v>173</v>
      </c>
      <c r="C38" s="70" t="s">
        <v>73</v>
      </c>
      <c r="D38" s="68"/>
      <c r="E38" s="115">
        <f>F38/30</f>
        <v>3</v>
      </c>
      <c r="F38" s="114">
        <v>90</v>
      </c>
      <c r="G38" s="259">
        <f>H38+I38+J38+K38</f>
        <v>36</v>
      </c>
      <c r="H38" s="8">
        <v>12</v>
      </c>
      <c r="I38" s="8">
        <v>10</v>
      </c>
      <c r="J38" s="8">
        <v>12</v>
      </c>
      <c r="K38" s="8">
        <v>2</v>
      </c>
      <c r="L38" s="116">
        <f>F38-G38</f>
        <v>54</v>
      </c>
      <c r="M38" s="71"/>
      <c r="N38" s="41"/>
      <c r="O38" s="72">
        <f>P38/30</f>
        <v>0</v>
      </c>
      <c r="P38" s="73"/>
      <c r="Q38" s="74">
        <f>R38+S38+T38+U38</f>
        <v>0</v>
      </c>
      <c r="R38" s="117"/>
      <c r="S38" s="117"/>
      <c r="T38" s="117"/>
      <c r="U38" s="117"/>
      <c r="V38" s="119">
        <f>P38-Q38</f>
        <v>0</v>
      </c>
      <c r="W38" s="81" t="s">
        <v>81</v>
      </c>
    </row>
    <row r="39" spans="1:23" s="81" customFormat="1" ht="31.5">
      <c r="A39" s="189" t="s">
        <v>174</v>
      </c>
      <c r="B39" s="96" t="s">
        <v>175</v>
      </c>
      <c r="C39" s="70" t="s">
        <v>74</v>
      </c>
      <c r="D39" s="68"/>
      <c r="E39" s="115">
        <f>F39/30</f>
        <v>4</v>
      </c>
      <c r="F39" s="114">
        <v>120</v>
      </c>
      <c r="G39" s="259">
        <f>H39+I39+J39+K39</f>
        <v>60</v>
      </c>
      <c r="H39" s="8">
        <v>24</v>
      </c>
      <c r="I39" s="8">
        <v>16</v>
      </c>
      <c r="J39" s="8">
        <v>18</v>
      </c>
      <c r="K39" s="8">
        <v>2</v>
      </c>
      <c r="L39" s="116">
        <f>F39-G39</f>
        <v>60</v>
      </c>
      <c r="M39" s="71"/>
      <c r="N39" s="41"/>
      <c r="O39" s="72">
        <f>P39/30</f>
        <v>0</v>
      </c>
      <c r="P39" s="73"/>
      <c r="Q39" s="74">
        <f>R39+S39+T39+U39</f>
        <v>0</v>
      </c>
      <c r="R39" s="117"/>
      <c r="S39" s="117"/>
      <c r="T39" s="117"/>
      <c r="U39" s="117"/>
      <c r="V39" s="119">
        <f>P39-Q39</f>
        <v>0</v>
      </c>
      <c r="W39" s="81" t="s">
        <v>177</v>
      </c>
    </row>
    <row r="40" spans="1:23" s="81" customFormat="1" ht="31.5">
      <c r="A40" s="189" t="s">
        <v>176</v>
      </c>
      <c r="B40" s="107" t="s">
        <v>184</v>
      </c>
      <c r="C40" s="70" t="s">
        <v>73</v>
      </c>
      <c r="D40" s="68" t="s">
        <v>75</v>
      </c>
      <c r="E40" s="115">
        <f>F40/30</f>
        <v>3</v>
      </c>
      <c r="F40" s="114">
        <v>90</v>
      </c>
      <c r="G40" s="259">
        <f>H40+I40+J40+K40</f>
        <v>36</v>
      </c>
      <c r="H40" s="205">
        <v>12</v>
      </c>
      <c r="I40" s="205">
        <v>10</v>
      </c>
      <c r="J40" s="205">
        <v>12</v>
      </c>
      <c r="K40" s="205">
        <v>2</v>
      </c>
      <c r="L40" s="116">
        <f>F40-G40</f>
        <v>54</v>
      </c>
      <c r="M40" s="71"/>
      <c r="N40" s="41"/>
      <c r="O40" s="72">
        <f>P40/30</f>
        <v>0</v>
      </c>
      <c r="P40" s="73"/>
      <c r="Q40" s="74">
        <f>R40+S40+T40+U40</f>
        <v>0</v>
      </c>
      <c r="R40" s="117"/>
      <c r="S40" s="117"/>
      <c r="T40" s="117"/>
      <c r="U40" s="117"/>
      <c r="V40" s="119">
        <f>P40-Q40</f>
        <v>0</v>
      </c>
      <c r="W40" s="81" t="s">
        <v>80</v>
      </c>
    </row>
    <row r="41" spans="1:22" s="81" customFormat="1" ht="16.5" thickBot="1">
      <c r="A41" s="29"/>
      <c r="B41" s="30" t="s">
        <v>141</v>
      </c>
      <c r="C41" s="120"/>
      <c r="D41" s="32"/>
      <c r="E41" s="33">
        <f aca="true" t="shared" si="6" ref="E41:L41">SUM(E37:E40)</f>
        <v>13</v>
      </c>
      <c r="F41" s="34">
        <f t="shared" si="6"/>
        <v>390</v>
      </c>
      <c r="G41" s="282">
        <f t="shared" si="6"/>
        <v>168</v>
      </c>
      <c r="H41" s="34">
        <f t="shared" si="6"/>
        <v>60</v>
      </c>
      <c r="I41" s="34">
        <f t="shared" si="6"/>
        <v>46</v>
      </c>
      <c r="J41" s="34">
        <f t="shared" si="6"/>
        <v>54</v>
      </c>
      <c r="K41" s="27">
        <f t="shared" si="6"/>
        <v>8</v>
      </c>
      <c r="L41" s="190">
        <f t="shared" si="6"/>
        <v>222</v>
      </c>
      <c r="M41" s="121"/>
      <c r="N41" s="32"/>
      <c r="O41" s="33">
        <f aca="true" t="shared" si="7" ref="O41:V41">SUM(O37:O40)</f>
        <v>0</v>
      </c>
      <c r="P41" s="34">
        <f t="shared" si="7"/>
        <v>0</v>
      </c>
      <c r="Q41" s="34">
        <f t="shared" si="7"/>
        <v>0</v>
      </c>
      <c r="R41" s="122">
        <f t="shared" si="7"/>
        <v>0</v>
      </c>
      <c r="S41" s="122">
        <f t="shared" si="7"/>
        <v>0</v>
      </c>
      <c r="T41" s="122">
        <f t="shared" si="7"/>
        <v>0</v>
      </c>
      <c r="U41" s="122">
        <f t="shared" si="7"/>
        <v>0</v>
      </c>
      <c r="V41" s="78">
        <f t="shared" si="7"/>
        <v>0</v>
      </c>
    </row>
    <row r="42" spans="1:22" s="81" customFormat="1" ht="16.5" thickBot="1">
      <c r="A42" s="415" t="s">
        <v>113</v>
      </c>
      <c r="B42" s="416"/>
      <c r="C42" s="86"/>
      <c r="D42" s="86"/>
      <c r="E42" s="63">
        <f aca="true" t="shared" si="8" ref="E42:L42">E34+E41</f>
        <v>15</v>
      </c>
      <c r="F42" s="64">
        <f t="shared" si="8"/>
        <v>450</v>
      </c>
      <c r="G42" s="281">
        <f t="shared" si="8"/>
        <v>192</v>
      </c>
      <c r="H42" s="64">
        <f t="shared" si="8"/>
        <v>60</v>
      </c>
      <c r="I42" s="64">
        <f t="shared" si="8"/>
        <v>46</v>
      </c>
      <c r="J42" s="64">
        <f t="shared" si="8"/>
        <v>74</v>
      </c>
      <c r="K42" s="64">
        <f t="shared" si="8"/>
        <v>12</v>
      </c>
      <c r="L42" s="65">
        <f t="shared" si="8"/>
        <v>258</v>
      </c>
      <c r="M42" s="109"/>
      <c r="N42" s="86"/>
      <c r="O42" s="63">
        <f aca="true" t="shared" si="9" ref="O42:V42">O34+O41</f>
        <v>0</v>
      </c>
      <c r="P42" s="64">
        <f t="shared" si="9"/>
        <v>0</v>
      </c>
      <c r="Q42" s="64">
        <f t="shared" si="9"/>
        <v>0</v>
      </c>
      <c r="R42" s="64">
        <f t="shared" si="9"/>
        <v>0</v>
      </c>
      <c r="S42" s="64">
        <f t="shared" si="9"/>
        <v>0</v>
      </c>
      <c r="T42" s="64">
        <f t="shared" si="9"/>
        <v>0</v>
      </c>
      <c r="U42" s="64">
        <f t="shared" si="9"/>
        <v>0</v>
      </c>
      <c r="V42" s="67">
        <f t="shared" si="9"/>
        <v>0</v>
      </c>
    </row>
    <row r="43" spans="1:23" s="111" customFormat="1" ht="16.5" thickBot="1">
      <c r="A43" s="475" t="s">
        <v>106</v>
      </c>
      <c r="B43" s="476"/>
      <c r="C43" s="174"/>
      <c r="D43" s="174"/>
      <c r="E43" s="175">
        <f aca="true" t="shared" si="10" ref="E43:L43">E42+E29</f>
        <v>27</v>
      </c>
      <c r="F43" s="118">
        <f t="shared" si="10"/>
        <v>810</v>
      </c>
      <c r="G43" s="292">
        <f t="shared" si="10"/>
        <v>216</v>
      </c>
      <c r="H43" s="118">
        <f t="shared" si="10"/>
        <v>66</v>
      </c>
      <c r="I43" s="118">
        <f t="shared" si="10"/>
        <v>50</v>
      </c>
      <c r="J43" s="118">
        <f t="shared" si="10"/>
        <v>86</v>
      </c>
      <c r="K43" s="118">
        <f t="shared" si="10"/>
        <v>14</v>
      </c>
      <c r="L43" s="176">
        <f t="shared" si="10"/>
        <v>594</v>
      </c>
      <c r="M43" s="177"/>
      <c r="N43" s="174"/>
      <c r="O43" s="175">
        <f aca="true" t="shared" si="11" ref="O43:V43">O42+O29</f>
        <v>0</v>
      </c>
      <c r="P43" s="118">
        <f t="shared" si="11"/>
        <v>0</v>
      </c>
      <c r="Q43" s="118">
        <f t="shared" si="11"/>
        <v>0</v>
      </c>
      <c r="R43" s="118">
        <f t="shared" si="11"/>
        <v>0</v>
      </c>
      <c r="S43" s="118">
        <f t="shared" si="11"/>
        <v>0</v>
      </c>
      <c r="T43" s="118">
        <f t="shared" si="11"/>
        <v>0</v>
      </c>
      <c r="U43" s="118">
        <f t="shared" si="11"/>
        <v>0</v>
      </c>
      <c r="V43" s="178">
        <f t="shared" si="11"/>
        <v>0</v>
      </c>
      <c r="W43" s="159"/>
    </row>
    <row r="44" spans="1:23" s="95" customFormat="1" ht="12.75" customHeight="1">
      <c r="A44" s="111"/>
      <c r="B44" s="111"/>
      <c r="C44" s="161"/>
      <c r="D44" s="161"/>
      <c r="E44" s="161"/>
      <c r="F44" s="111"/>
      <c r="G44" s="293"/>
      <c r="H44" s="170"/>
      <c r="I44" s="170"/>
      <c r="J44" s="170"/>
      <c r="K44" s="170"/>
      <c r="L44" s="170"/>
      <c r="M44" s="170"/>
      <c r="N44" s="170"/>
      <c r="O44" s="170"/>
      <c r="P44" s="170"/>
      <c r="Q44" s="171">
        <f>Q43/5</f>
        <v>0</v>
      </c>
      <c r="R44" s="170"/>
      <c r="S44" s="111"/>
      <c r="T44" s="111"/>
      <c r="U44" s="111"/>
      <c r="V44" s="111"/>
      <c r="W44" s="131"/>
    </row>
    <row r="45" spans="1:23" s="95" customFormat="1" ht="18.75">
      <c r="A45" s="420" t="s">
        <v>254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131"/>
    </row>
    <row r="46" spans="1:23" s="95" customFormat="1" ht="13.5" customHeight="1">
      <c r="A46" s="111"/>
      <c r="B46" s="111"/>
      <c r="C46" s="161"/>
      <c r="D46" s="161"/>
      <c r="E46" s="161"/>
      <c r="F46" s="111"/>
      <c r="G46" s="162"/>
      <c r="H46" s="170"/>
      <c r="I46" s="170"/>
      <c r="J46" s="170"/>
      <c r="K46" s="170"/>
      <c r="L46" s="170"/>
      <c r="M46" s="170"/>
      <c r="N46" s="170"/>
      <c r="O46" s="170"/>
      <c r="P46" s="170"/>
      <c r="Q46" s="171"/>
      <c r="R46" s="170"/>
      <c r="S46" s="111"/>
      <c r="T46" s="111"/>
      <c r="U46" s="111"/>
      <c r="V46" s="111"/>
      <c r="W46" s="131"/>
    </row>
    <row r="47" spans="1:23" s="95" customFormat="1" ht="15.75" customHeight="1">
      <c r="A47" s="111"/>
      <c r="B47" s="188" t="s">
        <v>114</v>
      </c>
      <c r="C47" s="328" t="s">
        <v>299</v>
      </c>
      <c r="D47" s="161"/>
      <c r="E47" s="161"/>
      <c r="F47" s="111"/>
      <c r="G47" s="340"/>
      <c r="H47" s="170"/>
      <c r="I47" s="170"/>
      <c r="J47" s="170"/>
      <c r="K47" s="170"/>
      <c r="L47" s="170"/>
      <c r="M47" s="170"/>
      <c r="N47" s="170"/>
      <c r="O47" s="170"/>
      <c r="P47" s="170"/>
      <c r="Q47" s="171"/>
      <c r="R47" s="170"/>
      <c r="S47" s="111"/>
      <c r="T47" s="111"/>
      <c r="U47" s="111"/>
      <c r="V47" s="111"/>
      <c r="W47" s="131"/>
    </row>
    <row r="48" spans="1:23" s="95" customFormat="1" ht="18.75">
      <c r="A48" s="111"/>
      <c r="B48" s="111"/>
      <c r="C48" s="341" t="s">
        <v>300</v>
      </c>
      <c r="D48" s="161"/>
      <c r="E48" s="161"/>
      <c r="F48" s="111"/>
      <c r="G48" s="340"/>
      <c r="H48" s="170"/>
      <c r="I48" s="170"/>
      <c r="J48" s="170"/>
      <c r="K48" s="170"/>
      <c r="L48" s="170"/>
      <c r="M48" s="170"/>
      <c r="N48" s="170"/>
      <c r="O48" s="170"/>
      <c r="P48" s="170"/>
      <c r="Q48" s="171"/>
      <c r="R48" s="170"/>
      <c r="S48" s="111"/>
      <c r="T48" s="111"/>
      <c r="U48" s="111"/>
      <c r="V48" s="111"/>
      <c r="W48" s="131"/>
    </row>
    <row r="49" spans="1:23" s="95" customFormat="1" ht="18.75">
      <c r="A49" s="111"/>
      <c r="B49" s="111"/>
      <c r="C49" s="483" t="s">
        <v>301</v>
      </c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131"/>
    </row>
    <row r="50" spans="1:23" s="95" customFormat="1" ht="18.75" customHeight="1">
      <c r="A50" s="111"/>
      <c r="B50" s="111"/>
      <c r="C50" s="477" t="s">
        <v>302</v>
      </c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131"/>
    </row>
    <row r="51" spans="1:23" s="95" customFormat="1" ht="22.5" customHeight="1">
      <c r="A51" s="112"/>
      <c r="B51" s="112"/>
      <c r="C51" s="477" t="s">
        <v>303</v>
      </c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131"/>
    </row>
    <row r="52" spans="1:23" s="95" customFormat="1" ht="22.5" customHeight="1">
      <c r="A52" s="112"/>
      <c r="B52" s="112"/>
      <c r="C52" s="126"/>
      <c r="D52" s="126"/>
      <c r="E52" s="126"/>
      <c r="F52" s="112"/>
      <c r="G52" s="285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31"/>
    </row>
    <row r="53" spans="1:24" s="95" customFormat="1" ht="15" customHeight="1">
      <c r="A53" s="420" t="s">
        <v>187</v>
      </c>
      <c r="B53" s="420"/>
      <c r="C53" s="106"/>
      <c r="D53" s="106"/>
      <c r="E53" s="106"/>
      <c r="F53" s="106"/>
      <c r="G53" s="271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31"/>
      <c r="X53" s="134"/>
    </row>
    <row r="54" spans="1:24" s="95" customFormat="1" ht="15" customHeight="1">
      <c r="A54" s="420" t="s">
        <v>151</v>
      </c>
      <c r="B54" s="420"/>
      <c r="C54" s="106"/>
      <c r="D54" s="106"/>
      <c r="E54" s="106"/>
      <c r="F54" s="106"/>
      <c r="G54" s="271"/>
      <c r="H54" s="106"/>
      <c r="I54" s="106"/>
      <c r="J54" s="106"/>
      <c r="K54" s="106"/>
      <c r="L54" s="106"/>
      <c r="M54" s="106"/>
      <c r="V54" s="327" t="s">
        <v>188</v>
      </c>
      <c r="W54" s="131"/>
      <c r="X54" s="134"/>
    </row>
    <row r="55" spans="1:24" ht="6.75" customHeight="1">
      <c r="A55" s="106"/>
      <c r="B55" s="106"/>
      <c r="C55" s="140"/>
      <c r="D55" s="140"/>
      <c r="E55" s="140"/>
      <c r="F55" s="106"/>
      <c r="G55" s="271"/>
      <c r="H55" s="106"/>
      <c r="I55" s="106"/>
      <c r="J55" s="106"/>
      <c r="K55" s="106"/>
      <c r="L55" s="106"/>
      <c r="M55" s="106"/>
      <c r="N55" s="106"/>
      <c r="W55" s="157"/>
      <c r="X55" s="155"/>
    </row>
    <row r="56" spans="1:24" s="95" customFormat="1" ht="6.75" customHeight="1">
      <c r="A56" s="420"/>
      <c r="B56" s="420"/>
      <c r="C56" s="103"/>
      <c r="D56" s="103"/>
      <c r="E56" s="103"/>
      <c r="F56" s="104"/>
      <c r="G56" s="286"/>
      <c r="H56" s="104"/>
      <c r="I56" s="104"/>
      <c r="J56" s="104"/>
      <c r="K56" s="104"/>
      <c r="L56" s="105"/>
      <c r="M56" s="420"/>
      <c r="N56" s="420"/>
      <c r="O56" s="420"/>
      <c r="P56" s="420"/>
      <c r="Q56" s="420"/>
      <c r="R56" s="420"/>
      <c r="S56" s="420"/>
      <c r="T56" s="420"/>
      <c r="U56" s="420"/>
      <c r="V56" s="106"/>
      <c r="W56" s="131"/>
      <c r="X56" s="134"/>
    </row>
    <row r="57" spans="1:24" s="95" customFormat="1" ht="18.75">
      <c r="A57" s="420" t="s">
        <v>24</v>
      </c>
      <c r="B57" s="420"/>
      <c r="C57" s="103"/>
      <c r="D57" s="103"/>
      <c r="E57" s="103"/>
      <c r="F57" s="104"/>
      <c r="G57" s="286"/>
      <c r="H57" s="104"/>
      <c r="I57" s="104"/>
      <c r="J57" s="104"/>
      <c r="K57" s="104"/>
      <c r="L57" s="163"/>
      <c r="M57" s="163"/>
      <c r="N57" s="163"/>
      <c r="O57" s="420" t="s">
        <v>24</v>
      </c>
      <c r="P57" s="420"/>
      <c r="Q57" s="420"/>
      <c r="R57" s="420"/>
      <c r="S57" s="420"/>
      <c r="T57" s="420"/>
      <c r="U57" s="420"/>
      <c r="V57" s="420"/>
      <c r="W57" s="131"/>
      <c r="X57" s="134"/>
    </row>
    <row r="58" spans="1:24" s="95" customFormat="1" ht="18.75">
      <c r="A58" s="425" t="s">
        <v>144</v>
      </c>
      <c r="B58" s="425"/>
      <c r="C58" s="103"/>
      <c r="D58" s="103"/>
      <c r="E58" s="103"/>
      <c r="F58" s="104"/>
      <c r="G58" s="286"/>
      <c r="H58" s="104"/>
      <c r="I58" s="104"/>
      <c r="J58" s="104"/>
      <c r="K58" s="104"/>
      <c r="L58" s="163"/>
      <c r="M58" s="163"/>
      <c r="N58" s="163"/>
      <c r="O58" s="425" t="s">
        <v>179</v>
      </c>
      <c r="P58" s="425"/>
      <c r="Q58" s="425"/>
      <c r="R58" s="425"/>
      <c r="S58" s="425"/>
      <c r="T58" s="425"/>
      <c r="U58" s="425"/>
      <c r="V58" s="425"/>
      <c r="W58" s="131"/>
      <c r="X58" s="134"/>
    </row>
    <row r="59" spans="1:24" s="95" customFormat="1" ht="18.75">
      <c r="A59" s="425" t="s">
        <v>66</v>
      </c>
      <c r="B59" s="425"/>
      <c r="C59" s="103"/>
      <c r="D59" s="103"/>
      <c r="E59" s="103"/>
      <c r="F59" s="104"/>
      <c r="G59" s="286"/>
      <c r="H59" s="104"/>
      <c r="I59" s="104"/>
      <c r="J59" s="104"/>
      <c r="K59" s="104"/>
      <c r="L59" s="163"/>
      <c r="M59" s="163"/>
      <c r="N59" s="163"/>
      <c r="O59" s="425" t="s">
        <v>190</v>
      </c>
      <c r="P59" s="425"/>
      <c r="Q59" s="425"/>
      <c r="R59" s="425"/>
      <c r="S59" s="425"/>
      <c r="T59" s="425"/>
      <c r="U59" s="425"/>
      <c r="V59" s="425"/>
      <c r="W59" s="131"/>
      <c r="X59" s="134"/>
    </row>
    <row r="60" spans="1:24" s="95" customFormat="1" ht="18.75">
      <c r="A60" s="425" t="s">
        <v>67</v>
      </c>
      <c r="B60" s="425"/>
      <c r="C60" s="103"/>
      <c r="D60" s="103"/>
      <c r="E60" s="103"/>
      <c r="F60" s="104"/>
      <c r="G60" s="286"/>
      <c r="H60" s="104"/>
      <c r="I60" s="104"/>
      <c r="J60" s="104"/>
      <c r="K60" s="104"/>
      <c r="L60" s="164"/>
      <c r="M60" s="164"/>
      <c r="N60" s="164"/>
      <c r="O60" s="425" t="s">
        <v>150</v>
      </c>
      <c r="P60" s="425"/>
      <c r="Q60" s="425"/>
      <c r="R60" s="425"/>
      <c r="S60" s="425"/>
      <c r="T60" s="425"/>
      <c r="U60" s="425"/>
      <c r="V60" s="425"/>
      <c r="W60" s="131"/>
      <c r="X60" s="134"/>
    </row>
    <row r="61" spans="1:24" s="95" customFormat="1" ht="18.75">
      <c r="A61" s="423" t="s">
        <v>189</v>
      </c>
      <c r="B61" s="423"/>
      <c r="C61" s="103"/>
      <c r="D61" s="103"/>
      <c r="E61" s="103"/>
      <c r="F61" s="104"/>
      <c r="G61" s="286"/>
      <c r="H61" s="104"/>
      <c r="I61" s="104"/>
      <c r="J61" s="104"/>
      <c r="K61" s="104"/>
      <c r="L61" s="164"/>
      <c r="M61" s="164"/>
      <c r="N61" s="164"/>
      <c r="O61" s="423" t="s">
        <v>288</v>
      </c>
      <c r="P61" s="423"/>
      <c r="Q61" s="423"/>
      <c r="R61" s="423"/>
      <c r="S61" s="423"/>
      <c r="T61" s="423"/>
      <c r="U61" s="423"/>
      <c r="V61" s="423"/>
      <c r="W61" s="131"/>
      <c r="X61" s="134"/>
    </row>
    <row r="62" spans="3:23" s="95" customFormat="1" ht="15">
      <c r="C62" s="165"/>
      <c r="D62" s="165"/>
      <c r="E62" s="165"/>
      <c r="G62" s="287"/>
      <c r="W62" s="131"/>
    </row>
    <row r="63" spans="3:23" s="95" customFormat="1" ht="15">
      <c r="C63" s="165"/>
      <c r="D63" s="165"/>
      <c r="E63" s="165"/>
      <c r="G63" s="287"/>
      <c r="W63" s="131"/>
    </row>
    <row r="64" spans="1:22" ht="15">
      <c r="A64" s="95"/>
      <c r="B64" s="95"/>
      <c r="C64" s="165"/>
      <c r="D64" s="165"/>
      <c r="E64" s="165"/>
      <c r="F64" s="95"/>
      <c r="G64" s="28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71" ht="12.75">
      <c r="C71" s="166" t="s">
        <v>68</v>
      </c>
    </row>
  </sheetData>
  <sheetProtection/>
  <mergeCells count="78">
    <mergeCell ref="U15:V15"/>
    <mergeCell ref="A56:B56"/>
    <mergeCell ref="K5:V5"/>
    <mergeCell ref="C51:V51"/>
    <mergeCell ref="C49:V49"/>
    <mergeCell ref="N11:P11"/>
    <mergeCell ref="N12:P12"/>
    <mergeCell ref="N13:P13"/>
    <mergeCell ref="N14:P14"/>
    <mergeCell ref="N15:P15"/>
    <mergeCell ref="N16:V16"/>
    <mergeCell ref="A61:B61"/>
    <mergeCell ref="O61:V61"/>
    <mergeCell ref="A58:B58"/>
    <mergeCell ref="O58:V58"/>
    <mergeCell ref="A59:B59"/>
    <mergeCell ref="O59:V59"/>
    <mergeCell ref="A60:B60"/>
    <mergeCell ref="O60:V60"/>
    <mergeCell ref="V21:V22"/>
    <mergeCell ref="A57:B57"/>
    <mergeCell ref="O57:V57"/>
    <mergeCell ref="A53:B53"/>
    <mergeCell ref="A54:B54"/>
    <mergeCell ref="M56:U56"/>
    <mergeCell ref="A42:B42"/>
    <mergeCell ref="A43:B43"/>
    <mergeCell ref="C50:V50"/>
    <mergeCell ref="A45:V45"/>
    <mergeCell ref="A31:V31"/>
    <mergeCell ref="A35:V35"/>
    <mergeCell ref="A36:V36"/>
    <mergeCell ref="A24:V24"/>
    <mergeCell ref="A25:V25"/>
    <mergeCell ref="A29:B29"/>
    <mergeCell ref="A30:V30"/>
    <mergeCell ref="W19:W22"/>
    <mergeCell ref="C20:D21"/>
    <mergeCell ref="E20:E22"/>
    <mergeCell ref="F20:L20"/>
    <mergeCell ref="M20:N21"/>
    <mergeCell ref="O20:O22"/>
    <mergeCell ref="P20:V20"/>
    <mergeCell ref="M19:V19"/>
    <mergeCell ref="G21:K21"/>
    <mergeCell ref="L21:L22"/>
    <mergeCell ref="A17:B17"/>
    <mergeCell ref="C17:E17"/>
    <mergeCell ref="A19:A22"/>
    <mergeCell ref="B19:B22"/>
    <mergeCell ref="C19:L19"/>
    <mergeCell ref="Q21:U21"/>
    <mergeCell ref="P21:P22"/>
    <mergeCell ref="F21:F22"/>
    <mergeCell ref="Q13:T13"/>
    <mergeCell ref="Q14:T14"/>
    <mergeCell ref="A15:B15"/>
    <mergeCell ref="C15:E15"/>
    <mergeCell ref="Q15:T15"/>
    <mergeCell ref="A14:B14"/>
    <mergeCell ref="C16:E16"/>
    <mergeCell ref="Q11:T11"/>
    <mergeCell ref="U11:V11"/>
    <mergeCell ref="A16:B16"/>
    <mergeCell ref="A12:B12"/>
    <mergeCell ref="C12:H12"/>
    <mergeCell ref="Q12:T12"/>
    <mergeCell ref="U12:V14"/>
    <mergeCell ref="A13:B13"/>
    <mergeCell ref="C13:K13"/>
    <mergeCell ref="A11:B11"/>
    <mergeCell ref="C11:E11"/>
    <mergeCell ref="K1:V1"/>
    <mergeCell ref="K2:V2"/>
    <mergeCell ref="K3:V3"/>
    <mergeCell ref="K4:V4"/>
    <mergeCell ref="K7:V7"/>
    <mergeCell ref="A9:V9"/>
  </mergeCells>
  <conditionalFormatting sqref="Q33 E33 N33:O33 U33:V33 K33:L33 G33 E29:L29">
    <cfRule type="cellIs" priority="104" dxfId="0" operator="equal" stopIfTrue="1">
      <formula>0</formula>
    </cfRule>
  </conditionalFormatting>
  <conditionalFormatting sqref="L26:N27 P26:V27">
    <cfRule type="cellIs" priority="92" dxfId="0" operator="equal" stopIfTrue="1">
      <formula>0</formula>
    </cfRule>
  </conditionalFormatting>
  <conditionalFormatting sqref="E26:E27 G26:G27">
    <cfRule type="cellIs" priority="91" dxfId="0" operator="equal" stopIfTrue="1">
      <formula>0</formula>
    </cfRule>
  </conditionalFormatting>
  <conditionalFormatting sqref="E42:L42">
    <cfRule type="cellIs" priority="103" dxfId="0" operator="equal" stopIfTrue="1">
      <formula>0</formula>
    </cfRule>
  </conditionalFormatting>
  <conditionalFormatting sqref="E43:L43">
    <cfRule type="cellIs" priority="97" dxfId="0" operator="equal" stopIfTrue="1">
      <formula>0</formula>
    </cfRule>
  </conditionalFormatting>
  <conditionalFormatting sqref="E28:K28">
    <cfRule type="cellIs" priority="98" dxfId="0" operator="equal" stopIfTrue="1">
      <formula>0</formula>
    </cfRule>
  </conditionalFormatting>
  <conditionalFormatting sqref="E41:K41">
    <cfRule type="cellIs" priority="86" dxfId="0" operator="equal" stopIfTrue="1">
      <formula>0</formula>
    </cfRule>
  </conditionalFormatting>
  <conditionalFormatting sqref="L28">
    <cfRule type="cellIs" priority="88" dxfId="0" operator="equal" stopIfTrue="1">
      <formula>0</formula>
    </cfRule>
  </conditionalFormatting>
  <conditionalFormatting sqref="O28:V28">
    <cfRule type="cellIs" priority="89" dxfId="0" operator="equal" stopIfTrue="1">
      <formula>0</formula>
    </cfRule>
  </conditionalFormatting>
  <conditionalFormatting sqref="L37:L40">
    <cfRule type="cellIs" priority="51" dxfId="0" operator="equal" stopIfTrue="1">
      <formula>0</formula>
    </cfRule>
  </conditionalFormatting>
  <conditionalFormatting sqref="E32 K32:L32">
    <cfRule type="cellIs" priority="38" dxfId="0" operator="equal" stopIfTrue="1">
      <formula>0</formula>
    </cfRule>
  </conditionalFormatting>
  <conditionalFormatting sqref="G32">
    <cfRule type="cellIs" priority="37" dxfId="0" operator="equal" stopIfTrue="1">
      <formula>0</formula>
    </cfRule>
  </conditionalFormatting>
  <conditionalFormatting sqref="G37:G40">
    <cfRule type="cellIs" priority="50" dxfId="0" operator="equal" stopIfTrue="1">
      <formula>0</formula>
    </cfRule>
  </conditionalFormatting>
  <conditionalFormatting sqref="E34:K34">
    <cfRule type="cellIs" priority="34" dxfId="0" operator="equal" stopIfTrue="1">
      <formula>0</formula>
    </cfRule>
  </conditionalFormatting>
  <conditionalFormatting sqref="Q37:Q40">
    <cfRule type="cellIs" priority="48" dxfId="0" operator="equal" stopIfTrue="1">
      <formula>0</formula>
    </cfRule>
  </conditionalFormatting>
  <conditionalFormatting sqref="V37:V40 N37:O40">
    <cfRule type="cellIs" priority="49" dxfId="0" operator="equal" stopIfTrue="1">
      <formula>0</formula>
    </cfRule>
  </conditionalFormatting>
  <conditionalFormatting sqref="U32:V32 N32:O32">
    <cfRule type="cellIs" priority="36" dxfId="0" operator="equal" stopIfTrue="1">
      <formula>0</formula>
    </cfRule>
  </conditionalFormatting>
  <conditionalFormatting sqref="Q32">
    <cfRule type="cellIs" priority="35" dxfId="0" operator="equal" stopIfTrue="1">
      <formula>0</formula>
    </cfRule>
  </conditionalFormatting>
  <conditionalFormatting sqref="L34">
    <cfRule type="cellIs" priority="32" dxfId="0" operator="equal" stopIfTrue="1">
      <formula>0</formula>
    </cfRule>
  </conditionalFormatting>
  <conditionalFormatting sqref="O34:V34">
    <cfRule type="cellIs" priority="33" dxfId="0" operator="equal" stopIfTrue="1">
      <formula>0</formula>
    </cfRule>
  </conditionalFormatting>
  <conditionalFormatting sqref="O41:V41">
    <cfRule type="cellIs" priority="16" dxfId="0" operator="equal" stopIfTrue="1">
      <formula>0</formula>
    </cfRule>
  </conditionalFormatting>
  <conditionalFormatting sqref="L41">
    <cfRule type="cellIs" priority="15" dxfId="0" operator="equal" stopIfTrue="1">
      <formula>0</formula>
    </cfRule>
  </conditionalFormatting>
  <conditionalFormatting sqref="O26:O27">
    <cfRule type="cellIs" priority="6" dxfId="0" operator="equal" stopIfTrue="1">
      <formula>0</formula>
    </cfRule>
  </conditionalFormatting>
  <conditionalFormatting sqref="O29:V29">
    <cfRule type="cellIs" priority="5" dxfId="0" operator="equal" stopIfTrue="1">
      <formula>0</formula>
    </cfRule>
  </conditionalFormatting>
  <conditionalFormatting sqref="O42:V42">
    <cfRule type="cellIs" priority="4" dxfId="0" operator="equal" stopIfTrue="1">
      <formula>0</formula>
    </cfRule>
  </conditionalFormatting>
  <conditionalFormatting sqref="O43:V43">
    <cfRule type="cellIs" priority="3" dxfId="0" operator="equal" stopIfTrue="1">
      <formula>0</formula>
    </cfRule>
  </conditionalFormatting>
  <conditionalFormatting sqref="E37:E40">
    <cfRule type="cellIs" priority="1" dxfId="0" operator="equal" stopIfTrue="1">
      <formula>0</formula>
    </cfRule>
  </conditionalFormatting>
  <printOptions/>
  <pageMargins left="0.7086614173228347" right="0" top="0.7480314960629921" bottom="0.15748031496062992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2017-08-10T08:22:29Z</cp:lastPrinted>
  <dcterms:created xsi:type="dcterms:W3CDTF">1996-10-08T23:32:33Z</dcterms:created>
  <dcterms:modified xsi:type="dcterms:W3CDTF">2018-01-16T07:02:26Z</dcterms:modified>
  <cp:category/>
  <cp:version/>
  <cp:contentType/>
  <cp:contentStatus/>
</cp:coreProperties>
</file>