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15" windowWidth="14250" windowHeight="11640" tabRatio="799" activeTab="0"/>
  </bookViews>
  <sheets>
    <sheet name="КП-841-842" sheetId="1" r:id="rId1"/>
    <sheet name="КП-731-733" sheetId="2" state="hidden" r:id="rId2"/>
    <sheet name="КП-641-645" sheetId="3" r:id="rId3"/>
    <sheet name="МП-КП-721" sheetId="4" state="hidden" r:id="rId4"/>
  </sheets>
  <definedNames>
    <definedName name="_xlnm.Print_Area" localSheetId="2">'КП-641-645'!$A$1:$V$79</definedName>
    <definedName name="_xlnm.Print_Area" localSheetId="1">'КП-731-733'!$A$1:$V$78</definedName>
    <definedName name="_xlnm.Print_Area" localSheetId="0">'КП-841-842'!$A$1:$V$83</definedName>
    <definedName name="_xlnm.Print_Area" localSheetId="3">'МП-КП-721'!$A$1:$V$93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4" authorId="0">
      <text>
        <r>
          <rPr>
            <b/>
            <sz val="9"/>
            <rFont val="Tahoma"/>
            <family val="2"/>
          </rPr>
          <t>В НП - 50 годин - збільшено практичну складову</t>
        </r>
      </text>
    </comment>
    <comment ref="B56" authorId="0">
      <text>
        <r>
          <rPr>
            <b/>
            <sz val="9"/>
            <rFont val="Tahoma"/>
            <family val="2"/>
          </rPr>
          <t>В НП - 44 години - збільшено практичну складову</t>
        </r>
      </text>
    </comment>
    <comment ref="B59" authorId="0">
      <text>
        <r>
          <rPr>
            <b/>
            <sz val="9"/>
            <rFont val="Tahoma"/>
            <family val="2"/>
          </rPr>
          <t>в НП аудиторна робота становить 20 
годин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B46" authorId="0">
      <text>
        <r>
          <rPr>
            <b/>
            <sz val="9"/>
            <rFont val="Tahoma"/>
            <family val="2"/>
          </rPr>
          <t>Коригований розподіл аудиторної роботи (пропозиції кафедр)</t>
        </r>
      </text>
    </comment>
    <comment ref="B47" authorId="0">
      <text>
        <r>
          <rPr>
            <b/>
            <sz val="9"/>
            <rFont val="Tahoma"/>
            <family val="2"/>
          </rPr>
          <t>Коригований розподіл аудиторної роботи (пропозиції кафедр)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Коригований розподіл аудиторної роботи (пропозиції кафедр)</t>
        </r>
      </text>
    </comment>
    <comment ref="B50" authorId="0">
      <text>
        <r>
          <rPr>
            <b/>
            <sz val="9"/>
            <rFont val="Tahoma"/>
            <family val="2"/>
          </rPr>
          <t>Коригований розподіл аудиторної роботи (пропозиції кафедр)</t>
        </r>
      </text>
    </comment>
  </commentList>
</comments>
</file>

<file path=xl/comments4.xml><?xml version="1.0" encoding="utf-8"?>
<comments xmlns="http://schemas.openxmlformats.org/spreadsheetml/2006/main">
  <authors>
    <author>Сотрудник</author>
  </authors>
  <commentList>
    <comment ref="C19" authorId="0">
      <text>
        <r>
          <rPr>
            <b/>
            <sz val="9"/>
            <rFont val="Tahoma"/>
            <family val="2"/>
          </rPr>
          <t>тривалість семестру 12 тижнів</t>
        </r>
      </text>
    </comment>
  </commentList>
</comments>
</file>

<file path=xl/sharedStrings.xml><?xml version="1.0" encoding="utf-8"?>
<sst xmlns="http://schemas.openxmlformats.org/spreadsheetml/2006/main" count="662" uniqueCount="218">
  <si>
    <t>РОБОЧИЙ НАВЧАЛЬНИЙ ПЛАН</t>
  </si>
  <si>
    <t>Навчальний рік</t>
  </si>
  <si>
    <t>наповненість</t>
  </si>
  <si>
    <t>Курс</t>
  </si>
  <si>
    <t>Форма навчання</t>
  </si>
  <si>
    <t>Термін навчання</t>
  </si>
  <si>
    <t>4 роки</t>
  </si>
  <si>
    <t>№
пп.</t>
  </si>
  <si>
    <t>Назва дисципліни</t>
  </si>
  <si>
    <t>Кількість кредитів (ECTS)</t>
  </si>
  <si>
    <t>Години</t>
  </si>
  <si>
    <t>Загальний обсяг</t>
  </si>
  <si>
    <t>Аудиторні</t>
  </si>
  <si>
    <t>Самостійна та індивідуальна робота</t>
  </si>
  <si>
    <t>Всього</t>
  </si>
  <si>
    <t>Лекції</t>
  </si>
  <si>
    <t>Семінари</t>
  </si>
  <si>
    <t>Практ. заняття</t>
  </si>
  <si>
    <t>МК (годин)</t>
  </si>
  <si>
    <t>1.3  Цикл дисциплін професійної та практичної підготовки</t>
  </si>
  <si>
    <t xml:space="preserve">         ЗАТВЕРДЖУЮ</t>
  </si>
  <si>
    <t xml:space="preserve">         Дніпропетровського державного</t>
  </si>
  <si>
    <t xml:space="preserve">         університету внутрішніх справ</t>
  </si>
  <si>
    <t>ПОГОДЖЕНО</t>
  </si>
  <si>
    <t>Курсова робота</t>
  </si>
  <si>
    <t>Контрольні заходи</t>
  </si>
  <si>
    <t>Форма підсумкового контролю</t>
  </si>
  <si>
    <t>Факультет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</si>
  <si>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</si>
  <si>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</si>
  <si>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</si>
  <si>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</si>
  <si>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</si>
  <si>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</si>
  <si>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</si>
  <si>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</si>
  <si>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</si>
  <si>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</si>
  <si>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</si>
  <si>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</si>
  <si>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</si>
  <si>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</si>
  <si>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</si>
  <si>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</si>
  <si>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</si>
  <si>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</si>
  <si>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</si>
  <si>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</si>
  <si>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</si>
  <si>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</si>
  <si>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денна</t>
  </si>
  <si>
    <t>2 лекційних потоки</t>
  </si>
  <si>
    <t>потоки</t>
  </si>
  <si>
    <t>Дніпропетровського державного</t>
  </si>
  <si>
    <t>університету внутрішніх справ</t>
  </si>
  <si>
    <t xml:space="preserve">       </t>
  </si>
  <si>
    <t>Кримінальне право</t>
  </si>
  <si>
    <t xml:space="preserve">1.1. Цикл гуманітарної та соціально-економічної підготовки </t>
  </si>
  <si>
    <t>Е</t>
  </si>
  <si>
    <t>залік</t>
  </si>
  <si>
    <t>К</t>
  </si>
  <si>
    <t>Разом по п. 1.1.</t>
  </si>
  <si>
    <t>Разом по п. 1.2.</t>
  </si>
  <si>
    <t>Разом по п.1.3.</t>
  </si>
  <si>
    <t>Разом НОРМАТИВНА частина:</t>
  </si>
  <si>
    <t>Спеціальна фізична підготовка</t>
  </si>
  <si>
    <t>д/залік</t>
  </si>
  <si>
    <t>Рівень вищої освіти</t>
  </si>
  <si>
    <t>Спеціальність</t>
  </si>
  <si>
    <t>Криміналістика</t>
  </si>
  <si>
    <t xml:space="preserve">Кримінальний процес </t>
  </si>
  <si>
    <t>РАЗОМ ПО КУРСУ:</t>
  </si>
  <si>
    <t>перший (бакалаврський)</t>
  </si>
  <si>
    <t>Проректор</t>
  </si>
  <si>
    <t>1. НОРМАТИВНА ЧАСТИНА</t>
  </si>
  <si>
    <t>навчально-методичного відділу</t>
  </si>
  <si>
    <t>Режим секретності</t>
  </si>
  <si>
    <t>Кримінально-виконавче право</t>
  </si>
  <si>
    <t>Атестація:</t>
  </si>
  <si>
    <t>групи</t>
  </si>
  <si>
    <t>081 Право</t>
  </si>
  <si>
    <t>1.2. Цикл дисциплін природничо-наукової (фундаментальної) підготовки</t>
  </si>
  <si>
    <t>ППП.1.3.09</t>
  </si>
  <si>
    <t>2. ВИБІРКОВА ЧАСТИНА</t>
  </si>
  <si>
    <t>2.1. Цикл дисциплін професійної та практичної підготовки за вибором НАВЧАЛЬНОГО ЗАКЛАДУ</t>
  </si>
  <si>
    <t>ПП.2.1.01</t>
  </si>
  <si>
    <t>Вогнева підготовка</t>
  </si>
  <si>
    <t>Разом по п.2.1.</t>
  </si>
  <si>
    <t xml:space="preserve">2.2. Цикл дисциплін професійної та практичної підготовки за вибором ЗДОБУВАЧІВ ВИЩОЇ ОСВІТИ </t>
  </si>
  <si>
    <t>Разом по п.2.2.</t>
  </si>
  <si>
    <t>Разом ВИБІРКОВА частина:</t>
  </si>
  <si>
    <t>2.2.2 Оперативно-розшукова спеціалізація</t>
  </si>
  <si>
    <t>Начальник</t>
  </si>
  <si>
    <t>КП-641</t>
  </si>
  <si>
    <t>КП-642</t>
  </si>
  <si>
    <t>КП-643</t>
  </si>
  <si>
    <t>КП-644</t>
  </si>
  <si>
    <t>КП-645</t>
  </si>
  <si>
    <t>ФПФПКП</t>
  </si>
  <si>
    <t>3 семестр</t>
  </si>
  <si>
    <t>4 семестр</t>
  </si>
  <si>
    <t>ПНФ.1.2.06</t>
  </si>
  <si>
    <t>ПНФ.1.2.07</t>
  </si>
  <si>
    <t>Цивільне право та процес</t>
  </si>
  <si>
    <t>ПНФ.1.2.08</t>
  </si>
  <si>
    <t>ППП.1.3.02</t>
  </si>
  <si>
    <t>Юридична психологія</t>
  </si>
  <si>
    <t>ППП.1.3.04</t>
  </si>
  <si>
    <t>ППП.1.3.05</t>
  </si>
  <si>
    <t>ПП.2.1.02</t>
  </si>
  <si>
    <t>ПП.2.1.04</t>
  </si>
  <si>
    <t>ПНФ.1.2.05</t>
  </si>
  <si>
    <t>Судові та правоохоронні органи України</t>
  </si>
  <si>
    <t>ГСЕ.1.1.04</t>
  </si>
  <si>
    <t>Іноземна мова</t>
  </si>
  <si>
    <t>ПП.2.2.2.02</t>
  </si>
  <si>
    <t>ППП.1.3.01</t>
  </si>
  <si>
    <t>Тактико-спеціальна підготовка</t>
  </si>
  <si>
    <t>1 лекційний потік</t>
  </si>
  <si>
    <t>другий (магістерський)</t>
  </si>
  <si>
    <t>1 рік 6 місяців</t>
  </si>
  <si>
    <t>1.1.  Цикл дисциплін професійно-орієнтовної, гуманітарної і соціально-економічної підготовки (ПОГСЕП)</t>
  </si>
  <si>
    <t>2.1. Цикл дисциплін самостійного вибору НАВЧАЛЬНОГО ЗАКЛАДУ (СВ ВНЗ)</t>
  </si>
  <si>
    <t>СВ ВНЗ 001</t>
  </si>
  <si>
    <t>СВ ВНЗ 003</t>
  </si>
  <si>
    <t xml:space="preserve">Ю.І. Тюря     </t>
  </si>
  <si>
    <t xml:space="preserve">         полковник поліції</t>
  </si>
  <si>
    <t xml:space="preserve">                                                       А.Є. Фоменко</t>
  </si>
  <si>
    <t>майор поліції</t>
  </si>
  <si>
    <t xml:space="preserve">С.М. Балабан    </t>
  </si>
  <si>
    <t>МП-КП-721</t>
  </si>
  <si>
    <t>262 "Правоохоронна діяльність"</t>
  </si>
  <si>
    <t>КП-731</t>
  </si>
  <si>
    <t>КП-732</t>
  </si>
  <si>
    <t>КП-733</t>
  </si>
  <si>
    <t>ППП.1.3.03</t>
  </si>
  <si>
    <t xml:space="preserve">        Ректор</t>
  </si>
  <si>
    <t xml:space="preserve">         ____._________. 2018</t>
  </si>
  <si>
    <t>2018-2019</t>
  </si>
  <si>
    <t>Адміністративне право</t>
  </si>
  <si>
    <t>Адміністративний процес</t>
  </si>
  <si>
    <r>
      <t xml:space="preserve">Курсова робота – </t>
    </r>
    <r>
      <rPr>
        <sz val="14"/>
        <rFont val="Times New Roman"/>
        <family val="1"/>
      </rPr>
      <t xml:space="preserve">Кримінальне право - </t>
    </r>
    <r>
      <rPr>
        <b/>
        <sz val="14"/>
        <rFont val="Times New Roman"/>
        <family val="1"/>
      </rPr>
      <t>4 семестр</t>
    </r>
  </si>
  <si>
    <t>ПП.2.1.03</t>
  </si>
  <si>
    <t xml:space="preserve">Оперативно-розшукова діяльність </t>
  </si>
  <si>
    <t>Господарське право</t>
  </si>
  <si>
    <t>ПП.2.1.05</t>
  </si>
  <si>
    <t>Кримінологія та профілактика злочинів</t>
  </si>
  <si>
    <t>ПП.2.1.06</t>
  </si>
  <si>
    <t>ППП.1.3.10</t>
  </si>
  <si>
    <t>Л.Р. Наливайко</t>
  </si>
  <si>
    <t>Декан</t>
  </si>
  <si>
    <t>5 семестр</t>
  </si>
  <si>
    <t>6 семестр</t>
  </si>
  <si>
    <t>Інформаційне  забезпечення  професійної  діяльності</t>
  </si>
  <si>
    <t>ППП.1.3.06</t>
  </si>
  <si>
    <t>ППП.1.3.08</t>
  </si>
  <si>
    <r>
      <t xml:space="preserve">Курсова робота – </t>
    </r>
    <r>
      <rPr>
        <sz val="14"/>
        <rFont val="Times New Roman"/>
        <family val="1"/>
      </rPr>
      <t xml:space="preserve"> Кримінальний процес - </t>
    </r>
    <r>
      <rPr>
        <b/>
        <sz val="14"/>
        <rFont val="Times New Roman"/>
        <family val="1"/>
      </rPr>
      <t>6 семестр</t>
    </r>
  </si>
  <si>
    <t>Адміністративна діяльність Національної поліції</t>
  </si>
  <si>
    <t xml:space="preserve">Трудове право  </t>
  </si>
  <si>
    <t xml:space="preserve">         Ректор</t>
  </si>
  <si>
    <t>ПОГСЕП 017</t>
  </si>
  <si>
    <t>Організація взаємодії підрозділів під час проведення досудового розслідування</t>
  </si>
  <si>
    <t>ПОГСЕП 018</t>
  </si>
  <si>
    <t>Взаємодія підрозділів Національної поліції з громадськістю. Профілактика правопорушень</t>
  </si>
  <si>
    <t>ПОГСЕП 020</t>
  </si>
  <si>
    <t xml:space="preserve">Стажування </t>
  </si>
  <si>
    <t>ВВ 003</t>
  </si>
  <si>
    <t>Особливості проведення негласних слідчих (розшукових) дій</t>
  </si>
  <si>
    <t>ВВ 004</t>
  </si>
  <si>
    <t>Організація роботи підрозділів кримінальної поліції</t>
  </si>
  <si>
    <t>ВВ 005</t>
  </si>
  <si>
    <t>Актуальні проблеми оперативно-розшукової протидії окремим видам злочинів</t>
  </si>
  <si>
    <t>ВВ 006</t>
  </si>
  <si>
    <t>Запобігання злочинам підрозділами кримінальної поліції</t>
  </si>
  <si>
    <r>
      <t xml:space="preserve">Курсова робота – </t>
    </r>
    <r>
      <rPr>
        <sz val="14"/>
        <rFont val="Times New Roman"/>
        <family val="1"/>
      </rPr>
      <t xml:space="preserve">Актуальні проблеми оперативно-розшукової протидії окремим видам злочинів - </t>
    </r>
    <r>
      <rPr>
        <b/>
        <sz val="14"/>
        <rFont val="Times New Roman"/>
        <family val="1"/>
      </rPr>
      <t>3 семестр</t>
    </r>
  </si>
  <si>
    <t>1 семестр</t>
  </si>
  <si>
    <t>2 семестр</t>
  </si>
  <si>
    <t>ГСЕ.1.1.01</t>
  </si>
  <si>
    <t>Історія та культура України</t>
  </si>
  <si>
    <t>ГСЕ.1.1.02</t>
  </si>
  <si>
    <t>Логіка</t>
  </si>
  <si>
    <t>ГСЕ.1.1.03</t>
  </si>
  <si>
    <t>Соціологія</t>
  </si>
  <si>
    <t>Основи економiчної теорiї</t>
  </si>
  <si>
    <t>ГСЕ.1.1.05</t>
  </si>
  <si>
    <t>ГСЕ.1.1.06</t>
  </si>
  <si>
    <t>Українська мова професійного спрямування</t>
  </si>
  <si>
    <t>ГСЕ.1.1.07</t>
  </si>
  <si>
    <t>Філософія</t>
  </si>
  <si>
    <t>ГСЕ.1.1.08</t>
  </si>
  <si>
    <t>Полiтологiя</t>
  </si>
  <si>
    <t>ПНФ.1.2.01</t>
  </si>
  <si>
    <t>Теорія держави та права</t>
  </si>
  <si>
    <t>ПНФ.1.2.02</t>
  </si>
  <si>
    <t>Історія держави та права України</t>
  </si>
  <si>
    <t>ПНФ.1.2.03</t>
  </si>
  <si>
    <t>Історія держави та права зарубіжних країн</t>
  </si>
  <si>
    <t>ПНФ.1.2.04</t>
  </si>
  <si>
    <t>Конституційне право</t>
  </si>
  <si>
    <t>Ознайомча практика</t>
  </si>
  <si>
    <t>ПП.2.2.2.01</t>
  </si>
  <si>
    <t>Долікарська допомога</t>
  </si>
  <si>
    <t>ПП.2.2.1.03</t>
  </si>
  <si>
    <t>Безпека життєдіяльності та охорона праці</t>
  </si>
  <si>
    <r>
      <t xml:space="preserve">Курсова робота – </t>
    </r>
    <r>
      <rPr>
        <sz val="14"/>
        <rFont val="Times New Roman"/>
        <family val="1"/>
      </rPr>
      <t xml:space="preserve">Теорія держави та права - </t>
    </r>
    <r>
      <rPr>
        <b/>
        <sz val="14"/>
        <rFont val="Times New Roman"/>
        <family val="1"/>
      </rPr>
      <t>2 семестр</t>
    </r>
  </si>
  <si>
    <t>Ю.І. Тюря</t>
  </si>
  <si>
    <t>КП-841</t>
  </si>
  <si>
    <t>КП-842</t>
  </si>
  <si>
    <t>С.М. Балабан</t>
  </si>
  <si>
    <t>2.2.1 Оперативно-розшукова спеціалізація</t>
  </si>
  <si>
    <t>Навчальна практика</t>
  </si>
  <si>
    <t xml:space="preserve">1.  Правозастосування </t>
  </si>
  <si>
    <t>2. Комплексний екзамен:</t>
  </si>
  <si>
    <t>1.1. Актуальні проблеми оперативно-розшукової протидії окремим видам злочинів</t>
  </si>
  <si>
    <t>1.2.  Запобігання злочинам підрозділами кримінальної поліції</t>
  </si>
  <si>
    <t>3 роки</t>
  </si>
  <si>
    <t>ППП.1.3.07</t>
  </si>
  <si>
    <t xml:space="preserve">Кримінологія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</si>
</sst>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0.000"/>
    <numFmt numFmtId="199" formatCode="0.0000"/>
    <numFmt numFmtId="200" formatCode="0.00000"/>
    <numFmt numFmtId="201" formatCode="0.000000"/>
    <numFmt numFmtId="202" formatCode="#,##0.00_₴"/>
  </numFmts>
  <fonts count="84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10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sz val="12"/>
      <color rgb="FFFF000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3" fillId="32" borderId="10" xfId="53" applyFont="1" applyFill="1" applyBorder="1" applyAlignment="1">
      <alignment horizontal="center" vertical="center"/>
      <protection/>
    </xf>
    <xf numFmtId="0" fontId="3" fillId="32" borderId="11" xfId="53" applyFont="1" applyFill="1" applyBorder="1" applyAlignment="1">
      <alignment horizontal="center" vertical="center"/>
      <protection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/>
    </xf>
    <xf numFmtId="0" fontId="3" fillId="32" borderId="10" xfId="53" applyFont="1" applyFill="1" applyBorder="1" applyAlignment="1">
      <alignment horizontal="center" vertical="center" wrapText="1"/>
      <protection/>
    </xf>
    <xf numFmtId="1" fontId="3" fillId="32" borderId="12" xfId="54" applyNumberFormat="1" applyFont="1" applyFill="1" applyBorder="1" applyAlignment="1">
      <alignment horizontal="center" vertical="center" wrapText="1"/>
      <protection/>
    </xf>
    <xf numFmtId="1" fontId="3" fillId="32" borderId="11" xfId="53" applyNumberFormat="1" applyFont="1" applyFill="1" applyBorder="1" applyAlignment="1">
      <alignment horizontal="center" vertical="center" wrapText="1"/>
      <protection/>
    </xf>
    <xf numFmtId="49" fontId="3" fillId="32" borderId="13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196" fontId="2" fillId="32" borderId="11" xfId="53" applyNumberFormat="1" applyFont="1" applyFill="1" applyBorder="1" applyAlignment="1">
      <alignment horizontal="center" vertical="center" wrapText="1"/>
      <protection/>
    </xf>
    <xf numFmtId="1" fontId="2" fillId="32" borderId="11" xfId="53" applyNumberFormat="1" applyFont="1" applyFill="1" applyBorder="1" applyAlignment="1">
      <alignment horizontal="center" vertical="center" wrapText="1"/>
      <protection/>
    </xf>
    <xf numFmtId="1" fontId="2" fillId="32" borderId="12" xfId="53" applyNumberFormat="1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left" vertical="center" wrapText="1"/>
    </xf>
    <xf numFmtId="49" fontId="3" fillId="32" borderId="15" xfId="0" applyNumberFormat="1" applyFont="1" applyFill="1" applyBorder="1" applyAlignment="1">
      <alignment horizontal="left" vertical="center"/>
    </xf>
    <xf numFmtId="0" fontId="2" fillId="32" borderId="16" xfId="53" applyFont="1" applyFill="1" applyBorder="1" applyAlignment="1">
      <alignment horizontal="center" vertical="center"/>
      <protection/>
    </xf>
    <xf numFmtId="0" fontId="2" fillId="32" borderId="14" xfId="53" applyFont="1" applyFill="1" applyBorder="1" applyAlignment="1">
      <alignment horizontal="center" vertical="center"/>
      <protection/>
    </xf>
    <xf numFmtId="196" fontId="2" fillId="32" borderId="14" xfId="53" applyNumberFormat="1" applyFont="1" applyFill="1" applyBorder="1" applyAlignment="1">
      <alignment horizontal="center" vertical="center" wrapText="1"/>
      <protection/>
    </xf>
    <xf numFmtId="1" fontId="2" fillId="32" borderId="14" xfId="53" applyNumberFormat="1" applyFont="1" applyFill="1" applyBorder="1" applyAlignment="1">
      <alignment horizontal="center" vertical="center" wrapText="1"/>
      <protection/>
    </xf>
    <xf numFmtId="1" fontId="2" fillId="32" borderId="17" xfId="53" applyNumberFormat="1" applyFont="1" applyFill="1" applyBorder="1" applyAlignment="1">
      <alignment horizontal="center" vertical="center" wrapText="1"/>
      <protection/>
    </xf>
    <xf numFmtId="49" fontId="3" fillId="32" borderId="18" xfId="52" applyNumberFormat="1" applyFont="1" applyFill="1" applyBorder="1" applyAlignment="1">
      <alignment horizontal="center" vertical="top" wrapText="1"/>
      <protection/>
    </xf>
    <xf numFmtId="49" fontId="3" fillId="32" borderId="19" xfId="52" applyNumberFormat="1" applyFont="1" applyFill="1" applyBorder="1" applyAlignment="1">
      <alignment horizontal="center" vertical="top" wrapText="1"/>
      <protection/>
    </xf>
    <xf numFmtId="0" fontId="3" fillId="32" borderId="11" xfId="53" applyFont="1" applyFill="1" applyBorder="1" applyAlignment="1">
      <alignment horizontal="center" vertical="center" wrapText="1"/>
      <protection/>
    </xf>
    <xf numFmtId="0" fontId="8" fillId="32" borderId="10" xfId="0" applyNumberFormat="1" applyFont="1" applyFill="1" applyBorder="1" applyAlignment="1" quotePrefix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1" fontId="3" fillId="32" borderId="20" xfId="54" applyNumberFormat="1" applyFont="1" applyFill="1" applyBorder="1" applyAlignment="1">
      <alignment horizontal="center" vertical="center" wrapText="1"/>
      <protection/>
    </xf>
    <xf numFmtId="196" fontId="3" fillId="32" borderId="21" xfId="53" applyNumberFormat="1" applyFont="1" applyFill="1" applyBorder="1" applyAlignment="1">
      <alignment horizontal="center" vertical="center" wrapText="1"/>
      <protection/>
    </xf>
    <xf numFmtId="196" fontId="3" fillId="32" borderId="11" xfId="53" applyNumberFormat="1" applyFont="1" applyFill="1" applyBorder="1" applyAlignment="1">
      <alignment horizontal="center" vertical="center" wrapText="1"/>
      <protection/>
    </xf>
    <xf numFmtId="1" fontId="3" fillId="32" borderId="21" xfId="53" applyNumberFormat="1" applyFont="1" applyFill="1" applyBorder="1" applyAlignment="1">
      <alignment horizontal="center" vertical="center" wrapText="1"/>
      <protection/>
    </xf>
    <xf numFmtId="1" fontId="3" fillId="32" borderId="22" xfId="53" applyNumberFormat="1" applyFont="1" applyFill="1" applyBorder="1" applyAlignment="1">
      <alignment horizontal="center" vertical="center" wrapText="1"/>
      <protection/>
    </xf>
    <xf numFmtId="49" fontId="3" fillId="32" borderId="23" xfId="0" applyNumberFormat="1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 wrapText="1"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1" xfId="54" applyFont="1" applyFill="1" applyBorder="1" applyAlignment="1">
      <alignment horizontal="center" vertical="center" wrapText="1"/>
      <protection/>
    </xf>
    <xf numFmtId="1" fontId="2" fillId="32" borderId="24" xfId="53" applyNumberFormat="1" applyFont="1" applyFill="1" applyBorder="1" applyAlignment="1">
      <alignment horizontal="center" vertical="center" wrapText="1"/>
      <protection/>
    </xf>
    <xf numFmtId="0" fontId="3" fillId="32" borderId="25" xfId="53" applyFont="1" applyFill="1" applyBorder="1" applyAlignment="1">
      <alignment horizontal="center" vertical="center" wrapText="1"/>
      <protection/>
    </xf>
    <xf numFmtId="0" fontId="8" fillId="32" borderId="21" xfId="0" applyNumberFormat="1" applyFont="1" applyFill="1" applyBorder="1" applyAlignment="1">
      <alignment horizontal="center" vertical="center"/>
    </xf>
    <xf numFmtId="196" fontId="2" fillId="32" borderId="25" xfId="53" applyNumberFormat="1" applyFont="1" applyFill="1" applyBorder="1" applyAlignment="1">
      <alignment horizontal="center" vertical="center" wrapText="1"/>
      <protection/>
    </xf>
    <xf numFmtId="0" fontId="8" fillId="32" borderId="21" xfId="0" applyNumberFormat="1" applyFont="1" applyFill="1" applyBorder="1" applyAlignment="1">
      <alignment horizontal="center" vertical="center" wrapText="1"/>
    </xf>
    <xf numFmtId="0" fontId="3" fillId="32" borderId="21" xfId="0" applyNumberFormat="1" applyFont="1" applyFill="1" applyBorder="1" applyAlignment="1">
      <alignment horizontal="center" vertical="center"/>
    </xf>
    <xf numFmtId="0" fontId="3" fillId="32" borderId="26" xfId="0" applyNumberFormat="1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196" fontId="3" fillId="32" borderId="25" xfId="53" applyNumberFormat="1" applyFont="1" applyFill="1" applyBorder="1" applyAlignment="1">
      <alignment horizontal="center" vertical="center" wrapText="1"/>
      <protection/>
    </xf>
    <xf numFmtId="1" fontId="3" fillId="32" borderId="25" xfId="53" applyNumberFormat="1" applyFont="1" applyFill="1" applyBorder="1" applyAlignment="1">
      <alignment horizontal="center" vertical="center" wrapText="1"/>
      <protection/>
    </xf>
    <xf numFmtId="0" fontId="2" fillId="32" borderId="16" xfId="54" applyFont="1" applyFill="1" applyBorder="1" applyAlignment="1">
      <alignment horizontal="center" vertical="center" wrapText="1"/>
      <protection/>
    </xf>
    <xf numFmtId="0" fontId="2" fillId="32" borderId="14" xfId="54" applyFont="1" applyFill="1" applyBorder="1" applyAlignment="1">
      <alignment horizontal="center" vertical="center" wrapText="1"/>
      <protection/>
    </xf>
    <xf numFmtId="1" fontId="2" fillId="32" borderId="27" xfId="53" applyNumberFormat="1" applyFont="1" applyFill="1" applyBorder="1" applyAlignment="1">
      <alignment horizontal="center" vertical="center" wrapText="1"/>
      <protection/>
    </xf>
    <xf numFmtId="0" fontId="2" fillId="32" borderId="19" xfId="53" applyFont="1" applyFill="1" applyBorder="1" applyAlignment="1">
      <alignment horizontal="center" vertical="center"/>
      <protection/>
    </xf>
    <xf numFmtId="196" fontId="2" fillId="32" borderId="19" xfId="53" applyNumberFormat="1" applyFont="1" applyFill="1" applyBorder="1" applyAlignment="1">
      <alignment horizontal="center" vertical="center" wrapText="1"/>
      <protection/>
    </xf>
    <xf numFmtId="1" fontId="2" fillId="32" borderId="19" xfId="53" applyNumberFormat="1" applyFont="1" applyFill="1" applyBorder="1" applyAlignment="1">
      <alignment horizontal="center" vertical="center" wrapText="1"/>
      <protection/>
    </xf>
    <xf numFmtId="1" fontId="2" fillId="32" borderId="28" xfId="53" applyNumberFormat="1" applyFont="1" applyFill="1" applyBorder="1" applyAlignment="1">
      <alignment horizontal="center" vertical="center" wrapText="1"/>
      <protection/>
    </xf>
    <xf numFmtId="0" fontId="2" fillId="32" borderId="29" xfId="53" applyFont="1" applyFill="1" applyBorder="1" applyAlignment="1">
      <alignment horizontal="center" vertical="center"/>
      <protection/>
    </xf>
    <xf numFmtId="1" fontId="2" fillId="32" borderId="30" xfId="53" applyNumberFormat="1" applyFont="1" applyFill="1" applyBorder="1" applyAlignment="1">
      <alignment horizontal="center" vertical="center" wrapText="1"/>
      <protection/>
    </xf>
    <xf numFmtId="0" fontId="3" fillId="32" borderId="21" xfId="53" applyFont="1" applyFill="1" applyBorder="1" applyAlignment="1">
      <alignment horizontal="center" vertical="center"/>
      <protection/>
    </xf>
    <xf numFmtId="0" fontId="3" fillId="32" borderId="21" xfId="0" applyFont="1" applyFill="1" applyBorder="1" applyAlignment="1">
      <alignment horizontal="center" vertical="center"/>
    </xf>
    <xf numFmtId="0" fontId="3" fillId="32" borderId="25" xfId="0" applyNumberFormat="1" applyFont="1" applyFill="1" applyBorder="1" applyAlignment="1">
      <alignment horizontal="center" vertical="center"/>
    </xf>
    <xf numFmtId="0" fontId="3" fillId="32" borderId="21" xfId="54" applyFont="1" applyFill="1" applyBorder="1" applyAlignment="1">
      <alignment horizontal="center" vertical="center" wrapText="1"/>
      <protection/>
    </xf>
    <xf numFmtId="196" fontId="2" fillId="32" borderId="21" xfId="53" applyNumberFormat="1" applyFont="1" applyFill="1" applyBorder="1" applyAlignment="1">
      <alignment horizontal="center" vertical="center" wrapText="1"/>
      <protection/>
    </xf>
    <xf numFmtId="0" fontId="8" fillId="32" borderId="25" xfId="0" applyNumberFormat="1" applyFont="1" applyFill="1" applyBorder="1" applyAlignment="1">
      <alignment horizontal="center" vertical="center"/>
    </xf>
    <xf numFmtId="0" fontId="3" fillId="32" borderId="21" xfId="53" applyFont="1" applyFill="1" applyBorder="1" applyAlignment="1">
      <alignment horizontal="center" vertical="center" wrapText="1"/>
      <protection/>
    </xf>
    <xf numFmtId="1" fontId="3" fillId="32" borderId="21" xfId="54" applyNumberFormat="1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left" vertical="center"/>
      <protection/>
    </xf>
    <xf numFmtId="0" fontId="3" fillId="32" borderId="25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49" fontId="3" fillId="32" borderId="28" xfId="52" applyNumberFormat="1" applyFont="1" applyFill="1" applyBorder="1" applyAlignment="1">
      <alignment horizontal="center" vertical="top" wrapText="1"/>
      <protection/>
    </xf>
    <xf numFmtId="49" fontId="3" fillId="32" borderId="29" xfId="52" applyNumberFormat="1" applyFont="1" applyFill="1" applyBorder="1" applyAlignment="1">
      <alignment horizontal="center" vertical="top" wrapText="1"/>
      <protection/>
    </xf>
    <xf numFmtId="49" fontId="3" fillId="32" borderId="30" xfId="52" applyNumberFormat="1" applyFont="1" applyFill="1" applyBorder="1" applyAlignment="1">
      <alignment horizontal="center" vertical="top" wrapText="1"/>
      <protection/>
    </xf>
    <xf numFmtId="1" fontId="2" fillId="32" borderId="19" xfId="0" applyNumberFormat="1" applyFont="1" applyFill="1" applyBorder="1" applyAlignment="1">
      <alignment horizontal="center" vertical="center"/>
    </xf>
    <xf numFmtId="0" fontId="3" fillId="32" borderId="25" xfId="53" applyFont="1" applyFill="1" applyBorder="1" applyAlignment="1">
      <alignment horizontal="center" vertical="center"/>
      <protection/>
    </xf>
    <xf numFmtId="0" fontId="8" fillId="32" borderId="25" xfId="0" applyNumberFormat="1" applyFont="1" applyFill="1" applyBorder="1" applyAlignment="1" quotePrefix="1">
      <alignment horizontal="center" vertical="center"/>
    </xf>
    <xf numFmtId="0" fontId="3" fillId="32" borderId="25" xfId="54" applyFont="1" applyFill="1" applyBorder="1" applyAlignment="1">
      <alignment horizontal="center" vertical="center" wrapText="1"/>
      <protection/>
    </xf>
    <xf numFmtId="0" fontId="2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11" xfId="0" applyNumberFormat="1" applyFont="1" applyFill="1" applyBorder="1" applyAlignment="1">
      <alignment horizontal="left" vertical="center" wrapText="1"/>
    </xf>
    <xf numFmtId="0" fontId="3" fillId="32" borderId="11" xfId="0" applyNumberFormat="1" applyFont="1" applyFill="1" applyBorder="1" applyAlignment="1">
      <alignment horizontal="left" vertical="center"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3" fillId="32" borderId="21" xfId="0" applyNumberFormat="1" applyFont="1" applyFill="1" applyBorder="1" applyAlignment="1">
      <alignment horizontal="left" vertical="center" wrapText="1"/>
    </xf>
    <xf numFmtId="0" fontId="3" fillId="32" borderId="31" xfId="0" applyNumberFormat="1" applyFont="1" applyFill="1" applyBorder="1" applyAlignment="1">
      <alignment horizontal="left" vertical="center" wrapText="1"/>
    </xf>
    <xf numFmtId="0" fontId="3" fillId="32" borderId="11" xfId="0" applyNumberFormat="1" applyFont="1" applyFill="1" applyBorder="1" applyAlignment="1">
      <alignment vertical="center" wrapText="1"/>
    </xf>
    <xf numFmtId="1" fontId="2" fillId="32" borderId="29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3" fillId="32" borderId="14" xfId="0" applyFont="1" applyFill="1" applyBorder="1" applyAlignment="1">
      <alignment textRotation="90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68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1" fontId="3" fillId="32" borderId="22" xfId="54" applyNumberFormat="1" applyFont="1" applyFill="1" applyBorder="1" applyAlignment="1">
      <alignment horizontal="center" vertical="center" wrapText="1"/>
      <protection/>
    </xf>
    <xf numFmtId="0" fontId="7" fillId="32" borderId="0" xfId="0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69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left"/>
    </xf>
    <xf numFmtId="0" fontId="7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70" fillId="32" borderId="0" xfId="0" applyFont="1" applyFill="1" applyAlignment="1">
      <alignment horizontal="center" vertical="center"/>
    </xf>
    <xf numFmtId="0" fontId="70" fillId="32" borderId="0" xfId="0" applyFont="1" applyFill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49" fontId="3" fillId="32" borderId="32" xfId="0" applyNumberFormat="1" applyFont="1" applyFill="1" applyBorder="1" applyAlignment="1">
      <alignment horizontal="center" vertical="center" wrapText="1"/>
    </xf>
    <xf numFmtId="0" fontId="2" fillId="32" borderId="10" xfId="53" applyFont="1" applyFill="1" applyBorder="1" applyAlignment="1">
      <alignment horizontal="center" vertical="center"/>
      <protection/>
    </xf>
    <xf numFmtId="202" fontId="3" fillId="32" borderId="13" xfId="0" applyNumberFormat="1" applyFont="1" applyFill="1" applyBorder="1" applyAlignment="1">
      <alignment horizontal="center" vertical="center"/>
    </xf>
    <xf numFmtId="0" fontId="2" fillId="32" borderId="10" xfId="53" applyFont="1" applyFill="1" applyBorder="1" applyAlignment="1">
      <alignment horizontal="left" vertical="center"/>
      <protection/>
    </xf>
    <xf numFmtId="0" fontId="6" fillId="32" borderId="0" xfId="0" applyFont="1" applyFill="1" applyAlignment="1">
      <alignment horizontal="left"/>
    </xf>
    <xf numFmtId="0" fontId="71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68" fillId="32" borderId="0" xfId="0" applyFont="1" applyFill="1" applyAlignment="1">
      <alignment horizontal="left"/>
    </xf>
    <xf numFmtId="0" fontId="3" fillId="32" borderId="33" xfId="0" applyFont="1" applyFill="1" applyBorder="1" applyAlignment="1">
      <alignment vertical="center" wrapText="1"/>
    </xf>
    <xf numFmtId="0" fontId="9" fillId="32" borderId="0" xfId="0" applyFont="1" applyFill="1" applyAlignment="1">
      <alignment horizontal="left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vertical="center" wrapText="1"/>
    </xf>
    <xf numFmtId="0" fontId="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49" fontId="3" fillId="32" borderId="23" xfId="0" applyNumberFormat="1" applyFont="1" applyFill="1" applyBorder="1" applyAlignment="1">
      <alignment horizontal="center" vertical="center" wrapText="1"/>
    </xf>
    <xf numFmtId="1" fontId="3" fillId="32" borderId="25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/>
    </xf>
    <xf numFmtId="14" fontId="0" fillId="32" borderId="0" xfId="0" applyNumberFormat="1" applyFont="1" applyFill="1" applyAlignment="1">
      <alignment horizontal="left" vertical="center"/>
    </xf>
    <xf numFmtId="0" fontId="2" fillId="32" borderId="0" xfId="0" applyFont="1" applyFill="1" applyBorder="1" applyAlignment="1">
      <alignment horizontal="center" vertical="center"/>
    </xf>
    <xf numFmtId="0" fontId="72" fillId="32" borderId="0" xfId="0" applyFont="1" applyFill="1" applyAlignment="1">
      <alignment horizontal="center"/>
    </xf>
    <xf numFmtId="0" fontId="72" fillId="32" borderId="0" xfId="0" applyFont="1" applyFill="1" applyAlignment="1">
      <alignment/>
    </xf>
    <xf numFmtId="196" fontId="72" fillId="32" borderId="0" xfId="0" applyNumberFormat="1" applyFont="1" applyFill="1" applyAlignment="1">
      <alignment/>
    </xf>
    <xf numFmtId="0" fontId="73" fillId="32" borderId="0" xfId="0" applyFont="1" applyFill="1" applyAlignment="1">
      <alignment horizontal="center"/>
    </xf>
    <xf numFmtId="0" fontId="73" fillId="32" borderId="0" xfId="0" applyFont="1" applyFill="1" applyAlignment="1">
      <alignment/>
    </xf>
    <xf numFmtId="196" fontId="72" fillId="32" borderId="0" xfId="0" applyNumberFormat="1" applyFont="1" applyFill="1" applyAlignment="1">
      <alignment/>
    </xf>
    <xf numFmtId="0" fontId="9" fillId="32" borderId="3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02" fontId="74" fillId="32" borderId="13" xfId="0" applyNumberFormat="1" applyFont="1" applyFill="1" applyBorder="1" applyAlignment="1">
      <alignment horizontal="center" vertical="center"/>
    </xf>
    <xf numFmtId="0" fontId="74" fillId="32" borderId="31" xfId="0" applyNumberFormat="1" applyFont="1" applyFill="1" applyBorder="1" applyAlignment="1">
      <alignment horizontal="left" vertical="center" wrapText="1"/>
    </xf>
    <xf numFmtId="0" fontId="74" fillId="32" borderId="25" xfId="53" applyFont="1" applyFill="1" applyBorder="1" applyAlignment="1">
      <alignment horizontal="center" vertical="center" wrapText="1"/>
      <protection/>
    </xf>
    <xf numFmtId="0" fontId="74" fillId="32" borderId="21" xfId="0" applyNumberFormat="1" applyFont="1" applyFill="1" applyBorder="1" applyAlignment="1">
      <alignment horizontal="center" vertical="center"/>
    </xf>
    <xf numFmtId="196" fontId="75" fillId="32" borderId="25" xfId="53" applyNumberFormat="1" applyFont="1" applyFill="1" applyBorder="1" applyAlignment="1">
      <alignment horizontal="center" vertical="center" wrapText="1"/>
      <protection/>
    </xf>
    <xf numFmtId="0" fontId="74" fillId="32" borderId="21" xfId="0" applyNumberFormat="1" applyFont="1" applyFill="1" applyBorder="1" applyAlignment="1">
      <alignment horizontal="center" vertical="center" wrapText="1"/>
    </xf>
    <xf numFmtId="0" fontId="74" fillId="32" borderId="21" xfId="53" applyFont="1" applyFill="1" applyBorder="1" applyAlignment="1">
      <alignment horizontal="center" vertical="center" wrapText="1"/>
      <protection/>
    </xf>
    <xf numFmtId="0" fontId="74" fillId="32" borderId="26" xfId="0" applyNumberFormat="1" applyFont="1" applyFill="1" applyBorder="1" applyAlignment="1">
      <alignment horizontal="center" vertical="center"/>
    </xf>
    <xf numFmtId="0" fontId="74" fillId="32" borderId="21" xfId="0" applyFont="1" applyFill="1" applyBorder="1" applyAlignment="1">
      <alignment horizontal="center" vertical="center" wrapText="1"/>
    </xf>
    <xf numFmtId="1" fontId="74" fillId="32" borderId="20" xfId="54" applyNumberFormat="1" applyFont="1" applyFill="1" applyBorder="1" applyAlignment="1">
      <alignment horizontal="center" vertical="center" wrapText="1"/>
      <protection/>
    </xf>
    <xf numFmtId="196" fontId="74" fillId="32" borderId="25" xfId="53" applyNumberFormat="1" applyFont="1" applyFill="1" applyBorder="1" applyAlignment="1">
      <alignment horizontal="center" vertical="center" wrapText="1"/>
      <protection/>
    </xf>
    <xf numFmtId="196" fontId="74" fillId="32" borderId="21" xfId="53" applyNumberFormat="1" applyFont="1" applyFill="1" applyBorder="1" applyAlignment="1">
      <alignment horizontal="center" vertical="center" wrapText="1"/>
      <protection/>
    </xf>
    <xf numFmtId="1" fontId="74" fillId="32" borderId="21" xfId="53" applyNumberFormat="1" applyFont="1" applyFill="1" applyBorder="1" applyAlignment="1">
      <alignment horizontal="center" vertical="center" wrapText="1"/>
      <protection/>
    </xf>
    <xf numFmtId="0" fontId="74" fillId="32" borderId="25" xfId="0" applyNumberFormat="1" applyFont="1" applyFill="1" applyBorder="1" applyAlignment="1">
      <alignment horizontal="center" vertical="center"/>
    </xf>
    <xf numFmtId="1" fontId="74" fillId="32" borderId="25" xfId="53" applyNumberFormat="1" applyFont="1" applyFill="1" applyBorder="1" applyAlignment="1">
      <alignment horizontal="center" vertical="center" wrapText="1"/>
      <protection/>
    </xf>
    <xf numFmtId="1" fontId="74" fillId="32" borderId="22" xfId="53" applyNumberFormat="1" applyFont="1" applyFill="1" applyBorder="1" applyAlignment="1">
      <alignment horizontal="center" vertical="center" wrapText="1"/>
      <protection/>
    </xf>
    <xf numFmtId="0" fontId="76" fillId="32" borderId="0" xfId="0" applyFont="1" applyFill="1" applyAlignment="1">
      <alignment/>
    </xf>
    <xf numFmtId="0" fontId="77" fillId="32" borderId="0" xfId="0" applyFont="1" applyFill="1" applyAlignment="1">
      <alignment/>
    </xf>
    <xf numFmtId="0" fontId="78" fillId="32" borderId="0" xfId="0" applyFont="1" applyFill="1" applyAlignment="1">
      <alignment horizontal="center"/>
    </xf>
    <xf numFmtId="0" fontId="78" fillId="32" borderId="0" xfId="0" applyFont="1" applyFill="1" applyAlignment="1">
      <alignment/>
    </xf>
    <xf numFmtId="196" fontId="78" fillId="32" borderId="0" xfId="0" applyNumberFormat="1" applyFont="1" applyFill="1" applyAlignment="1">
      <alignment/>
    </xf>
    <xf numFmtId="0" fontId="3" fillId="0" borderId="2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/>
    </xf>
    <xf numFmtId="0" fontId="7" fillId="32" borderId="36" xfId="0" applyFont="1" applyFill="1" applyBorder="1" applyAlignment="1">
      <alignment/>
    </xf>
    <xf numFmtId="0" fontId="3" fillId="32" borderId="14" xfId="52" applyFont="1" applyFill="1" applyBorder="1" applyAlignment="1">
      <alignment horizontal="center" textRotation="90" wrapText="1"/>
      <protection/>
    </xf>
    <xf numFmtId="0" fontId="3" fillId="32" borderId="37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39" xfId="0" applyFont="1" applyFill="1" applyBorder="1" applyAlignment="1">
      <alignment vertical="center" wrapText="1"/>
    </xf>
    <xf numFmtId="0" fontId="3" fillId="32" borderId="40" xfId="0" applyFont="1" applyFill="1" applyBorder="1" applyAlignment="1">
      <alignment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9" fillId="32" borderId="32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left" vertical="center" wrapText="1"/>
    </xf>
    <xf numFmtId="202" fontId="9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196" fontId="7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 vertical="center" wrapText="1"/>
    </xf>
    <xf numFmtId="0" fontId="3" fillId="32" borderId="41" xfId="0" applyFont="1" applyFill="1" applyBorder="1" applyAlignment="1">
      <alignment vertical="center" wrapText="1"/>
    </xf>
    <xf numFmtId="0" fontId="3" fillId="32" borderId="42" xfId="0" applyFont="1" applyFill="1" applyBorder="1" applyAlignment="1">
      <alignment vertical="center" wrapText="1"/>
    </xf>
    <xf numFmtId="0" fontId="3" fillId="32" borderId="43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vertical="center" wrapText="1"/>
    </xf>
    <xf numFmtId="0" fontId="3" fillId="32" borderId="44" xfId="0" applyNumberFormat="1" applyFont="1" applyFill="1" applyBorder="1" applyAlignment="1">
      <alignment horizontal="center" vertical="center" wrapText="1"/>
    </xf>
    <xf numFmtId="0" fontId="78" fillId="32" borderId="0" xfId="0" applyFont="1" applyFill="1" applyAlignment="1">
      <alignment horizontal="right"/>
    </xf>
    <xf numFmtId="0" fontId="15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7" fillId="32" borderId="36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3" fillId="32" borderId="14" xfId="52" applyFont="1" applyFill="1" applyBorder="1" applyAlignment="1">
      <alignment horizontal="center" textRotation="90" wrapText="1"/>
      <protection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7" fillId="32" borderId="0" xfId="0" applyFont="1" applyFill="1" applyAlignment="1">
      <alignment horizontal="right"/>
    </xf>
    <xf numFmtId="0" fontId="7" fillId="32" borderId="0" xfId="0" applyFont="1" applyFill="1" applyBorder="1" applyAlignment="1">
      <alignment horizontal="left"/>
    </xf>
    <xf numFmtId="0" fontId="9" fillId="32" borderId="21" xfId="0" applyNumberFormat="1" applyFont="1" applyFill="1" applyBorder="1" applyAlignment="1">
      <alignment horizontal="left" vertical="center" wrapText="1"/>
    </xf>
    <xf numFmtId="0" fontId="9" fillId="32" borderId="11" xfId="0" applyNumberFormat="1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9" fillId="32" borderId="10" xfId="0" applyNumberFormat="1" applyFont="1" applyFill="1" applyBorder="1" applyAlignment="1">
      <alignment horizontal="left" vertical="center" wrapText="1"/>
    </xf>
    <xf numFmtId="0" fontId="9" fillId="32" borderId="45" xfId="0" applyNumberFormat="1" applyFont="1" applyFill="1" applyBorder="1" applyAlignment="1">
      <alignment horizontal="left" vertical="center" wrapText="1"/>
    </xf>
    <xf numFmtId="0" fontId="9" fillId="32" borderId="2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19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196" fontId="72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1" fontId="80" fillId="32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 horizontal="left"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7" fillId="32" borderId="36" xfId="0" applyFont="1" applyFill="1" applyBorder="1" applyAlignment="1">
      <alignment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78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7" fillId="32" borderId="0" xfId="0" applyFont="1" applyFill="1" applyBorder="1" applyAlignment="1">
      <alignment horizontal="left"/>
    </xf>
    <xf numFmtId="0" fontId="3" fillId="32" borderId="14" xfId="52" applyFont="1" applyFill="1" applyBorder="1" applyAlignment="1">
      <alignment horizontal="center" textRotation="90" wrapText="1"/>
      <protection/>
    </xf>
    <xf numFmtId="0" fontId="80" fillId="32" borderId="0" xfId="0" applyFont="1" applyFill="1" applyAlignment="1">
      <alignment horizontal="center"/>
    </xf>
    <xf numFmtId="0" fontId="81" fillId="32" borderId="0" xfId="0" applyFont="1" applyFill="1" applyAlignment="1">
      <alignment horizontal="left"/>
    </xf>
    <xf numFmtId="0" fontId="82" fillId="32" borderId="0" xfId="0" applyFont="1" applyFill="1" applyAlignment="1">
      <alignment/>
    </xf>
    <xf numFmtId="0" fontId="81" fillId="32" borderId="0" xfId="0" applyFont="1" applyFill="1" applyAlignment="1">
      <alignment/>
    </xf>
    <xf numFmtId="0" fontId="19" fillId="32" borderId="44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7" fillId="32" borderId="36" xfId="0" applyFont="1" applyFill="1" applyBorder="1" applyAlignment="1">
      <alignment horizontal="left"/>
    </xf>
    <xf numFmtId="0" fontId="2" fillId="32" borderId="46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7" fillId="32" borderId="36" xfId="0" applyFont="1" applyFill="1" applyBorder="1" applyAlignment="1">
      <alignment/>
    </xf>
    <xf numFmtId="0" fontId="7" fillId="32" borderId="49" xfId="0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32" borderId="54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7" fillId="32" borderId="56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3" fillId="32" borderId="57" xfId="52" applyFont="1" applyFill="1" applyBorder="1" applyAlignment="1">
      <alignment horizontal="center" vertical="center" wrapText="1"/>
      <protection/>
    </xf>
    <xf numFmtId="0" fontId="3" fillId="32" borderId="58" xfId="52" applyFont="1" applyFill="1" applyBorder="1" applyAlignment="1">
      <alignment horizontal="center" vertical="center" wrapText="1"/>
      <protection/>
    </xf>
    <xf numFmtId="0" fontId="3" fillId="32" borderId="59" xfId="52" applyFont="1" applyFill="1" applyBorder="1" applyAlignment="1">
      <alignment horizontal="center" vertical="center" wrapText="1"/>
      <protection/>
    </xf>
    <xf numFmtId="0" fontId="3" fillId="32" borderId="60" xfId="52" applyFont="1" applyFill="1" applyBorder="1" applyAlignment="1">
      <alignment horizontal="center" vertical="center" wrapText="1"/>
      <protection/>
    </xf>
    <xf numFmtId="0" fontId="3" fillId="32" borderId="61" xfId="52" applyFont="1" applyFill="1" applyBorder="1" applyAlignment="1">
      <alignment horizontal="center" vertical="center" wrapText="1"/>
      <protection/>
    </xf>
    <xf numFmtId="0" fontId="3" fillId="32" borderId="62" xfId="52" applyFont="1" applyFill="1" applyBorder="1" applyAlignment="1">
      <alignment horizontal="center" vertical="center" wrapText="1"/>
      <protection/>
    </xf>
    <xf numFmtId="196" fontId="2" fillId="32" borderId="63" xfId="0" applyNumberFormat="1" applyFont="1" applyFill="1" applyBorder="1" applyAlignment="1">
      <alignment horizontal="center"/>
    </xf>
    <xf numFmtId="196" fontId="2" fillId="32" borderId="64" xfId="0" applyNumberFormat="1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3" fillId="32" borderId="11" xfId="52" applyFont="1" applyFill="1" applyBorder="1" applyAlignment="1">
      <alignment horizontal="center" textRotation="90" wrapText="1"/>
      <protection/>
    </xf>
    <xf numFmtId="0" fontId="3" fillId="32" borderId="14" xfId="52" applyFont="1" applyFill="1" applyBorder="1" applyAlignment="1">
      <alignment horizontal="center" textRotation="90" wrapText="1"/>
      <protection/>
    </xf>
    <xf numFmtId="0" fontId="0" fillId="32" borderId="0" xfId="0" applyFont="1" applyFill="1" applyBorder="1" applyAlignment="1">
      <alignment horizontal="left" textRotation="90"/>
    </xf>
    <xf numFmtId="0" fontId="3" fillId="32" borderId="6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" fontId="3" fillId="32" borderId="21" xfId="52" applyNumberFormat="1" applyFont="1" applyFill="1" applyBorder="1" applyAlignment="1">
      <alignment horizontal="center" textRotation="90" wrapText="1"/>
      <protection/>
    </xf>
    <xf numFmtId="1" fontId="3" fillId="32" borderId="11" xfId="52" applyNumberFormat="1" applyFont="1" applyFill="1" applyBorder="1" applyAlignment="1">
      <alignment horizontal="center" textRotation="90" wrapText="1"/>
      <protection/>
    </xf>
    <xf numFmtId="1" fontId="3" fillId="32" borderId="14" xfId="52" applyNumberFormat="1" applyFont="1" applyFill="1" applyBorder="1" applyAlignment="1">
      <alignment horizontal="center" textRotation="90" wrapText="1"/>
      <protection/>
    </xf>
    <xf numFmtId="0" fontId="3" fillId="32" borderId="21" xfId="52" applyFont="1" applyFill="1" applyBorder="1" applyAlignment="1">
      <alignment horizontal="center" vertical="top" wrapText="1"/>
      <protection/>
    </xf>
    <xf numFmtId="0" fontId="3" fillId="32" borderId="20" xfId="52" applyFont="1" applyFill="1" applyBorder="1" applyAlignment="1">
      <alignment horizontal="center" vertical="top" wrapText="1"/>
      <protection/>
    </xf>
    <xf numFmtId="1" fontId="3" fillId="32" borderId="25" xfId="52" applyNumberFormat="1" applyFont="1" applyFill="1" applyBorder="1" applyAlignment="1">
      <alignment horizontal="center" textRotation="90" wrapText="1"/>
      <protection/>
    </xf>
    <xf numFmtId="1" fontId="3" fillId="32" borderId="10" xfId="52" applyNumberFormat="1" applyFont="1" applyFill="1" applyBorder="1" applyAlignment="1">
      <alignment horizontal="center" textRotation="90" wrapText="1"/>
      <protection/>
    </xf>
    <xf numFmtId="1" fontId="3" fillId="32" borderId="16" xfId="52" applyNumberFormat="1" applyFont="1" applyFill="1" applyBorder="1" applyAlignment="1">
      <alignment horizontal="center" textRotation="90" wrapText="1"/>
      <protection/>
    </xf>
    <xf numFmtId="0" fontId="3" fillId="32" borderId="22" xfId="52" applyFont="1" applyFill="1" applyBorder="1" applyAlignment="1">
      <alignment horizontal="center" vertical="top" wrapText="1"/>
      <protection/>
    </xf>
    <xf numFmtId="0" fontId="3" fillId="32" borderId="11" xfId="52" applyFont="1" applyFill="1" applyBorder="1" applyAlignment="1">
      <alignment horizontal="center" vertical="top" wrapText="1"/>
      <protection/>
    </xf>
    <xf numFmtId="0" fontId="3" fillId="32" borderId="12" xfId="52" applyFont="1" applyFill="1" applyBorder="1" applyAlignment="1">
      <alignment horizontal="center" textRotation="90" wrapText="1"/>
      <protection/>
    </xf>
    <xf numFmtId="0" fontId="3" fillId="32" borderId="17" xfId="52" applyFont="1" applyFill="1" applyBorder="1" applyAlignment="1">
      <alignment horizontal="center" textRotation="90" wrapText="1"/>
      <protection/>
    </xf>
    <xf numFmtId="0" fontId="3" fillId="32" borderId="24" xfId="52" applyFont="1" applyFill="1" applyBorder="1" applyAlignment="1">
      <alignment horizontal="center" textRotation="90" wrapText="1"/>
      <protection/>
    </xf>
    <xf numFmtId="0" fontId="3" fillId="32" borderId="27" xfId="52" applyFont="1" applyFill="1" applyBorder="1" applyAlignment="1">
      <alignment horizontal="center" textRotation="90" wrapText="1"/>
      <protection/>
    </xf>
    <xf numFmtId="0" fontId="2" fillId="32" borderId="49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36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left"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left"/>
    </xf>
    <xf numFmtId="0" fontId="78" fillId="32" borderId="0" xfId="0" applyFont="1" applyFill="1" applyAlignment="1">
      <alignment horizontal="left"/>
    </xf>
    <xf numFmtId="0" fontId="72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right"/>
    </xf>
    <xf numFmtId="0" fontId="72" fillId="32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/>
    </xf>
    <xf numFmtId="0" fontId="3" fillId="32" borderId="62" xfId="0" applyFont="1" applyFill="1" applyBorder="1" applyAlignment="1">
      <alignment horizontal="center"/>
    </xf>
    <xf numFmtId="0" fontId="3" fillId="32" borderId="66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32" borderId="70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61" xfId="0" applyFont="1" applyFill="1" applyBorder="1" applyAlignment="1">
      <alignment horizontal="center"/>
    </xf>
    <xf numFmtId="0" fontId="10" fillId="32" borderId="71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-ПЗ-2010  заочка" xfId="52"/>
    <cellStyle name="Обычный_5-ПЗ-2008   заочка" xfId="53"/>
    <cellStyle name="Обычный_5-ПЗ-ЗЮІ- 2008   заоч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93"/>
  <sheetViews>
    <sheetView tabSelected="1" view="pageBreakPreview" zoomScale="60" zoomScalePageLayoutView="0" workbookViewId="0" topLeftCell="A8">
      <selection activeCell="Q14" sqref="Q14:T14"/>
    </sheetView>
  </sheetViews>
  <sheetFormatPr defaultColWidth="9.140625" defaultRowHeight="12.75" outlineLevelRow="1"/>
  <cols>
    <col min="1" max="1" width="15.421875" style="2" customWidth="1"/>
    <col min="2" max="2" width="26.421875" style="2" customWidth="1"/>
    <col min="3" max="3" width="7.7109375" style="105" customWidth="1"/>
    <col min="4" max="4" width="5.28125" style="105" customWidth="1"/>
    <col min="5" max="5" width="6.00390625" style="105" customWidth="1"/>
    <col min="6" max="6" width="6.140625" style="2" customWidth="1"/>
    <col min="7" max="7" width="5.7109375" style="2" customWidth="1"/>
    <col min="8" max="9" width="4.8515625" style="2" customWidth="1"/>
    <col min="10" max="10" width="5.7109375" style="2" customWidth="1"/>
    <col min="11" max="11" width="4.28125" style="2" customWidth="1"/>
    <col min="12" max="12" width="6.140625" style="2" customWidth="1"/>
    <col min="13" max="13" width="8.8515625" style="2" customWidth="1"/>
    <col min="14" max="14" width="4.7109375" style="2" customWidth="1"/>
    <col min="15" max="15" width="5.7109375" style="2" customWidth="1"/>
    <col min="16" max="16" width="6.57421875" style="2" customWidth="1"/>
    <col min="17" max="17" width="5.7109375" style="2" customWidth="1"/>
    <col min="18" max="20" width="5.421875" style="2" customWidth="1"/>
    <col min="21" max="21" width="4.28125" style="2" customWidth="1"/>
    <col min="22" max="22" width="6.140625" style="2" customWidth="1"/>
    <col min="23" max="23" width="10.28125" style="113" bestFit="1" customWidth="1"/>
    <col min="24" max="24" width="12.421875" style="112" customWidth="1"/>
    <col min="25" max="16384" width="9.140625" style="2" customWidth="1"/>
  </cols>
  <sheetData>
    <row r="1" spans="1:24" s="90" customFormat="1" ht="17.25" customHeight="1">
      <c r="A1" s="86"/>
      <c r="B1" s="87"/>
      <c r="C1" s="88"/>
      <c r="D1" s="88"/>
      <c r="E1" s="88"/>
      <c r="F1" s="87"/>
      <c r="G1" s="87"/>
      <c r="H1" s="89"/>
      <c r="I1" s="89"/>
      <c r="K1" s="240" t="s">
        <v>20</v>
      </c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08"/>
      <c r="X1" s="109"/>
    </row>
    <row r="2" spans="1:24" s="90" customFormat="1" ht="17.25" customHeight="1">
      <c r="A2" s="86"/>
      <c r="B2" s="87"/>
      <c r="C2" s="88"/>
      <c r="D2" s="88"/>
      <c r="E2" s="88"/>
      <c r="F2" s="87"/>
      <c r="G2" s="87"/>
      <c r="H2" s="89"/>
      <c r="I2" s="89"/>
      <c r="K2" s="241" t="s">
        <v>159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108"/>
      <c r="X2" s="109"/>
    </row>
    <row r="3" spans="1:24" s="90" customFormat="1" ht="17.25" customHeight="1">
      <c r="A3" s="86"/>
      <c r="B3" s="87"/>
      <c r="C3" s="88"/>
      <c r="D3" s="88"/>
      <c r="E3" s="88"/>
      <c r="F3" s="87"/>
      <c r="G3" s="87"/>
      <c r="H3" s="89"/>
      <c r="I3" s="89"/>
      <c r="K3" s="241" t="s">
        <v>21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29"/>
      <c r="X3" s="109"/>
    </row>
    <row r="4" spans="1:24" s="90" customFormat="1" ht="17.25" customHeight="1">
      <c r="A4" s="86"/>
      <c r="B4" s="87"/>
      <c r="C4" s="88"/>
      <c r="D4" s="88"/>
      <c r="E4" s="88"/>
      <c r="F4" s="87"/>
      <c r="G4" s="87"/>
      <c r="H4" s="89"/>
      <c r="I4" s="89"/>
      <c r="K4" s="241" t="s">
        <v>22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108"/>
      <c r="X4" s="109"/>
    </row>
    <row r="5" spans="1:24" s="90" customFormat="1" ht="17.25" customHeight="1">
      <c r="A5" s="86"/>
      <c r="B5" s="87"/>
      <c r="C5" s="88"/>
      <c r="D5" s="88"/>
      <c r="E5" s="88"/>
      <c r="F5" s="87"/>
      <c r="G5" s="87"/>
      <c r="H5" s="89"/>
      <c r="I5" s="89"/>
      <c r="K5" s="241" t="s">
        <v>126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108"/>
      <c r="X5" s="109"/>
    </row>
    <row r="6" spans="1:24" s="90" customFormat="1" ht="17.25" customHeight="1">
      <c r="A6" s="86"/>
      <c r="B6" s="87"/>
      <c r="C6" s="88"/>
      <c r="D6" s="88"/>
      <c r="E6" s="88"/>
      <c r="F6" s="87"/>
      <c r="G6" s="87"/>
      <c r="H6" s="89"/>
      <c r="I6" s="89"/>
      <c r="K6" s="227" t="s">
        <v>127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108"/>
      <c r="X6" s="109"/>
    </row>
    <row r="7" spans="1:24" s="90" customFormat="1" ht="15" customHeight="1">
      <c r="A7" s="86"/>
      <c r="B7" s="87"/>
      <c r="C7" s="88"/>
      <c r="D7" s="88"/>
      <c r="E7" s="88"/>
      <c r="F7" s="87"/>
      <c r="G7" s="87"/>
      <c r="H7" s="89"/>
      <c r="I7" s="89"/>
      <c r="K7" s="241" t="s">
        <v>137</v>
      </c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108"/>
      <c r="X7" s="109"/>
    </row>
    <row r="8" spans="3:24" s="90" customFormat="1" ht="15" customHeight="1">
      <c r="C8" s="91"/>
      <c r="D8" s="91"/>
      <c r="E8" s="91"/>
      <c r="W8" s="108"/>
      <c r="X8" s="109"/>
    </row>
    <row r="9" spans="1:27" s="90" customFormat="1" ht="20.25" customHeight="1">
      <c r="A9" s="242" t="s">
        <v>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108"/>
      <c r="X9" s="109"/>
      <c r="Y9" s="93"/>
      <c r="Z9" s="93"/>
      <c r="AA9" s="93"/>
    </row>
    <row r="10" spans="1:27" s="77" customFormat="1" ht="15" customHeight="1" thickBot="1">
      <c r="A10" s="75"/>
      <c r="B10" s="75"/>
      <c r="C10" s="92"/>
      <c r="D10" s="92"/>
      <c r="E10" s="92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10"/>
      <c r="X10" s="102"/>
      <c r="Y10" s="94"/>
      <c r="Z10" s="94"/>
      <c r="AA10" s="94"/>
    </row>
    <row r="11" spans="1:27" s="77" customFormat="1" ht="16.5" customHeight="1" thickBot="1">
      <c r="A11" s="243" t="s">
        <v>1</v>
      </c>
      <c r="B11" s="243"/>
      <c r="C11" s="244" t="s">
        <v>138</v>
      </c>
      <c r="D11" s="244"/>
      <c r="E11" s="244"/>
      <c r="F11" s="93"/>
      <c r="G11" s="93"/>
      <c r="H11" s="93"/>
      <c r="I11" s="227"/>
      <c r="J11" s="227"/>
      <c r="K11" s="227"/>
      <c r="L11" s="227"/>
      <c r="M11" s="90"/>
      <c r="N11" s="90"/>
      <c r="O11" s="245" t="s">
        <v>79</v>
      </c>
      <c r="P11" s="246"/>
      <c r="Q11" s="247" t="s">
        <v>2</v>
      </c>
      <c r="R11" s="248"/>
      <c r="S11" s="248"/>
      <c r="T11" s="249"/>
      <c r="U11" s="250" t="s">
        <v>52</v>
      </c>
      <c r="V11" s="246"/>
      <c r="W11" s="110"/>
      <c r="X11" s="102"/>
      <c r="Y11" s="94"/>
      <c r="Z11" s="94"/>
      <c r="AA11" s="94"/>
    </row>
    <row r="12" spans="1:27" s="77" customFormat="1" ht="16.5" customHeight="1">
      <c r="A12" s="243" t="s">
        <v>67</v>
      </c>
      <c r="B12" s="243"/>
      <c r="C12" s="251" t="s">
        <v>72</v>
      </c>
      <c r="D12" s="251"/>
      <c r="E12" s="251"/>
      <c r="F12" s="251"/>
      <c r="G12" s="251"/>
      <c r="H12" s="251"/>
      <c r="I12" s="227"/>
      <c r="J12" s="227"/>
      <c r="K12" s="227"/>
      <c r="L12" s="227"/>
      <c r="M12" s="90"/>
      <c r="N12" s="90"/>
      <c r="O12" s="252" t="s">
        <v>206</v>
      </c>
      <c r="P12" s="253"/>
      <c r="Q12" s="254">
        <v>29</v>
      </c>
      <c r="R12" s="255"/>
      <c r="S12" s="255"/>
      <c r="T12" s="256"/>
      <c r="U12" s="171"/>
      <c r="V12" s="172"/>
      <c r="W12" s="110"/>
      <c r="X12" s="102"/>
      <c r="Y12" s="94"/>
      <c r="Z12" s="94"/>
      <c r="AA12" s="94"/>
    </row>
    <row r="13" spans="1:24" s="77" customFormat="1" ht="16.5" customHeight="1">
      <c r="A13" s="243" t="s">
        <v>68</v>
      </c>
      <c r="B13" s="243"/>
      <c r="C13" s="244" t="s">
        <v>80</v>
      </c>
      <c r="D13" s="244"/>
      <c r="E13" s="244"/>
      <c r="F13" s="244"/>
      <c r="G13" s="244"/>
      <c r="H13" s="244"/>
      <c r="I13" s="244"/>
      <c r="J13" s="244"/>
      <c r="K13" s="244"/>
      <c r="L13" s="227"/>
      <c r="M13" s="90"/>
      <c r="N13" s="90"/>
      <c r="O13" s="257" t="s">
        <v>207</v>
      </c>
      <c r="P13" s="258"/>
      <c r="Q13" s="259">
        <v>27</v>
      </c>
      <c r="R13" s="260"/>
      <c r="S13" s="260"/>
      <c r="T13" s="261"/>
      <c r="U13" s="173"/>
      <c r="V13" s="174"/>
      <c r="W13" s="110"/>
      <c r="X13" s="102"/>
    </row>
    <row r="14" spans="1:24" s="77" customFormat="1" ht="16.5" customHeight="1">
      <c r="A14" s="243" t="s">
        <v>27</v>
      </c>
      <c r="B14" s="243"/>
      <c r="C14" s="228" t="s">
        <v>98</v>
      </c>
      <c r="D14" s="228"/>
      <c r="E14" s="228"/>
      <c r="F14" s="228"/>
      <c r="G14" s="228"/>
      <c r="H14" s="228"/>
      <c r="I14" s="228"/>
      <c r="J14" s="228"/>
      <c r="K14" s="228"/>
      <c r="L14" s="227"/>
      <c r="M14" s="90"/>
      <c r="N14" s="90"/>
      <c r="O14" s="257"/>
      <c r="P14" s="258"/>
      <c r="Q14" s="259"/>
      <c r="R14" s="260"/>
      <c r="S14" s="260"/>
      <c r="T14" s="261"/>
      <c r="U14" s="173"/>
      <c r="V14" s="174"/>
      <c r="W14" s="110"/>
      <c r="X14" s="102"/>
    </row>
    <row r="15" spans="1:27" s="77" customFormat="1" ht="16.5" customHeight="1" thickBot="1">
      <c r="A15" s="243" t="s">
        <v>3</v>
      </c>
      <c r="B15" s="243"/>
      <c r="C15" s="262">
        <v>1</v>
      </c>
      <c r="D15" s="262"/>
      <c r="E15" s="262"/>
      <c r="F15" s="93"/>
      <c r="G15" s="93"/>
      <c r="H15" s="93"/>
      <c r="I15" s="227"/>
      <c r="J15" s="227"/>
      <c r="K15" s="227"/>
      <c r="L15" s="227"/>
      <c r="M15" s="90"/>
      <c r="N15" s="90"/>
      <c r="O15" s="263"/>
      <c r="P15" s="264"/>
      <c r="Q15" s="265">
        <f>Q12+Q13+Q14</f>
        <v>56</v>
      </c>
      <c r="R15" s="266"/>
      <c r="S15" s="266"/>
      <c r="T15" s="267"/>
      <c r="U15" s="126"/>
      <c r="V15" s="129"/>
      <c r="W15" s="125"/>
      <c r="X15" s="102"/>
      <c r="Y15" s="94"/>
      <c r="Z15" s="94"/>
      <c r="AA15" s="94"/>
    </row>
    <row r="16" spans="1:27" s="77" customFormat="1" ht="16.5" customHeight="1" thickBot="1">
      <c r="A16" s="243" t="s">
        <v>4</v>
      </c>
      <c r="B16" s="243"/>
      <c r="C16" s="268" t="s">
        <v>50</v>
      </c>
      <c r="D16" s="268"/>
      <c r="E16" s="268"/>
      <c r="F16" s="93"/>
      <c r="G16" s="93"/>
      <c r="H16" s="93"/>
      <c r="I16" s="227"/>
      <c r="J16" s="227"/>
      <c r="K16" s="227"/>
      <c r="L16" s="227"/>
      <c r="M16" s="90"/>
      <c r="N16" s="90"/>
      <c r="O16" s="269" t="s">
        <v>118</v>
      </c>
      <c r="P16" s="270"/>
      <c r="Q16" s="270"/>
      <c r="R16" s="270"/>
      <c r="S16" s="270"/>
      <c r="T16" s="270"/>
      <c r="U16" s="270"/>
      <c r="V16" s="271"/>
      <c r="W16" s="110"/>
      <c r="X16" s="102"/>
      <c r="Y16" s="94"/>
      <c r="Z16" s="94"/>
      <c r="AA16" s="94"/>
    </row>
    <row r="17" spans="1:27" s="77" customFormat="1" ht="16.5" customHeight="1">
      <c r="A17" s="243" t="s">
        <v>5</v>
      </c>
      <c r="B17" s="243"/>
      <c r="C17" s="268" t="s">
        <v>6</v>
      </c>
      <c r="D17" s="268"/>
      <c r="E17" s="268"/>
      <c r="F17" s="93"/>
      <c r="G17" s="93"/>
      <c r="H17" s="93"/>
      <c r="I17" s="227"/>
      <c r="J17" s="227"/>
      <c r="K17" s="227"/>
      <c r="L17" s="227"/>
      <c r="M17" s="89"/>
      <c r="N17" s="90"/>
      <c r="W17" s="110"/>
      <c r="X17" s="102"/>
      <c r="Y17" s="94"/>
      <c r="Z17" s="94"/>
      <c r="AA17" s="94"/>
    </row>
    <row r="18" spans="1:27" s="77" customFormat="1" ht="16.5" customHeight="1" thickBot="1">
      <c r="A18" s="226"/>
      <c r="B18" s="226"/>
      <c r="C18" s="124"/>
      <c r="D18" s="124"/>
      <c r="E18" s="124"/>
      <c r="F18" s="93"/>
      <c r="G18" s="93"/>
      <c r="H18" s="93"/>
      <c r="I18" s="227"/>
      <c r="J18" s="227"/>
      <c r="K18" s="227"/>
      <c r="L18" s="227"/>
      <c r="M18" s="89"/>
      <c r="N18" s="90"/>
      <c r="W18" s="110"/>
      <c r="X18" s="102"/>
      <c r="Y18" s="94"/>
      <c r="Z18" s="94"/>
      <c r="AA18" s="94"/>
    </row>
    <row r="19" spans="1:27" ht="15.75">
      <c r="A19" s="272" t="s">
        <v>7</v>
      </c>
      <c r="B19" s="275" t="s">
        <v>8</v>
      </c>
      <c r="C19" s="278" t="s">
        <v>175</v>
      </c>
      <c r="D19" s="278"/>
      <c r="E19" s="278"/>
      <c r="F19" s="278"/>
      <c r="G19" s="278"/>
      <c r="H19" s="278"/>
      <c r="I19" s="278"/>
      <c r="J19" s="278"/>
      <c r="K19" s="278"/>
      <c r="L19" s="279"/>
      <c r="M19" s="280" t="s">
        <v>176</v>
      </c>
      <c r="N19" s="280"/>
      <c r="O19" s="280"/>
      <c r="P19" s="280"/>
      <c r="Q19" s="280"/>
      <c r="R19" s="280"/>
      <c r="S19" s="280"/>
      <c r="T19" s="280"/>
      <c r="U19" s="280"/>
      <c r="V19" s="281"/>
      <c r="W19" s="284"/>
      <c r="Y19" s="94"/>
      <c r="Z19" s="94"/>
      <c r="AA19" s="94"/>
    </row>
    <row r="20" spans="1:23" ht="15.75">
      <c r="A20" s="273"/>
      <c r="B20" s="276"/>
      <c r="C20" s="285" t="s">
        <v>25</v>
      </c>
      <c r="D20" s="286"/>
      <c r="E20" s="289" t="s">
        <v>9</v>
      </c>
      <c r="F20" s="292" t="s">
        <v>10</v>
      </c>
      <c r="G20" s="292"/>
      <c r="H20" s="292"/>
      <c r="I20" s="292"/>
      <c r="J20" s="292"/>
      <c r="K20" s="292"/>
      <c r="L20" s="293"/>
      <c r="M20" s="285" t="s">
        <v>25</v>
      </c>
      <c r="N20" s="286"/>
      <c r="O20" s="294" t="s">
        <v>9</v>
      </c>
      <c r="P20" s="292" t="s">
        <v>10</v>
      </c>
      <c r="Q20" s="292"/>
      <c r="R20" s="292"/>
      <c r="S20" s="292"/>
      <c r="T20" s="292"/>
      <c r="U20" s="292"/>
      <c r="V20" s="297"/>
      <c r="W20" s="284"/>
    </row>
    <row r="21" spans="1:23" ht="15.75">
      <c r="A21" s="273"/>
      <c r="B21" s="276"/>
      <c r="C21" s="287"/>
      <c r="D21" s="288"/>
      <c r="E21" s="290"/>
      <c r="F21" s="282" t="s">
        <v>11</v>
      </c>
      <c r="G21" s="298" t="s">
        <v>12</v>
      </c>
      <c r="H21" s="298"/>
      <c r="I21" s="298"/>
      <c r="J21" s="298"/>
      <c r="K21" s="298"/>
      <c r="L21" s="299" t="s">
        <v>13</v>
      </c>
      <c r="M21" s="287"/>
      <c r="N21" s="288"/>
      <c r="O21" s="295"/>
      <c r="P21" s="282" t="s">
        <v>11</v>
      </c>
      <c r="Q21" s="298" t="s">
        <v>12</v>
      </c>
      <c r="R21" s="298"/>
      <c r="S21" s="298"/>
      <c r="T21" s="298"/>
      <c r="U21" s="298"/>
      <c r="V21" s="301" t="s">
        <v>13</v>
      </c>
      <c r="W21" s="284"/>
    </row>
    <row r="22" spans="1:23" ht="174.75" customHeight="1" thickBot="1">
      <c r="A22" s="274"/>
      <c r="B22" s="277"/>
      <c r="C22" s="234" t="s">
        <v>26</v>
      </c>
      <c r="D22" s="234" t="s">
        <v>24</v>
      </c>
      <c r="E22" s="291"/>
      <c r="F22" s="283"/>
      <c r="G22" s="234" t="s">
        <v>14</v>
      </c>
      <c r="H22" s="234" t="s">
        <v>15</v>
      </c>
      <c r="I22" s="234" t="s">
        <v>16</v>
      </c>
      <c r="J22" s="234" t="s">
        <v>17</v>
      </c>
      <c r="K22" s="97" t="s">
        <v>18</v>
      </c>
      <c r="L22" s="300"/>
      <c r="M22" s="234" t="s">
        <v>26</v>
      </c>
      <c r="N22" s="234" t="s">
        <v>24</v>
      </c>
      <c r="O22" s="296"/>
      <c r="P22" s="283"/>
      <c r="Q22" s="234" t="s">
        <v>14</v>
      </c>
      <c r="R22" s="234" t="s">
        <v>15</v>
      </c>
      <c r="S22" s="234" t="s">
        <v>16</v>
      </c>
      <c r="T22" s="234" t="s">
        <v>17</v>
      </c>
      <c r="U22" s="97" t="s">
        <v>18</v>
      </c>
      <c r="V22" s="302"/>
      <c r="W22" s="284"/>
    </row>
    <row r="23" spans="1:22" ht="16.5" thickBot="1">
      <c r="A23" s="23" t="s">
        <v>28</v>
      </c>
      <c r="B23" s="24" t="s">
        <v>29</v>
      </c>
      <c r="C23" s="24" t="s">
        <v>30</v>
      </c>
      <c r="D23" s="24" t="s">
        <v>31</v>
      </c>
      <c r="E23" s="24" t="s">
        <v>32</v>
      </c>
      <c r="F23" s="24" t="s">
        <v>33</v>
      </c>
      <c r="G23" s="24" t="s">
        <v>34</v>
      </c>
      <c r="H23" s="24" t="s">
        <v>35</v>
      </c>
      <c r="I23" s="24" t="s">
        <v>36</v>
      </c>
      <c r="J23" s="24" t="s">
        <v>37</v>
      </c>
      <c r="K23" s="24" t="s">
        <v>38</v>
      </c>
      <c r="L23" s="68" t="s">
        <v>39</v>
      </c>
      <c r="M23" s="24" t="s">
        <v>40</v>
      </c>
      <c r="N23" s="24" t="s">
        <v>41</v>
      </c>
      <c r="O23" s="69" t="s">
        <v>42</v>
      </c>
      <c r="P23" s="24" t="s">
        <v>43</v>
      </c>
      <c r="Q23" s="24" t="s">
        <v>44</v>
      </c>
      <c r="R23" s="24" t="s">
        <v>45</v>
      </c>
      <c r="S23" s="24" t="s">
        <v>46</v>
      </c>
      <c r="T23" s="24" t="s">
        <v>47</v>
      </c>
      <c r="U23" s="24" t="s">
        <v>48</v>
      </c>
      <c r="V23" s="70" t="s">
        <v>49</v>
      </c>
    </row>
    <row r="24" spans="1:24" s="66" customFormat="1" ht="23.25" customHeight="1">
      <c r="A24" s="303" t="s">
        <v>74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5"/>
      <c r="W24" s="67"/>
      <c r="X24" s="114"/>
    </row>
    <row r="25" spans="1:24" s="66" customFormat="1" ht="22.5" customHeight="1">
      <c r="A25" s="306" t="s">
        <v>57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8"/>
      <c r="W25" s="67"/>
      <c r="X25" s="114"/>
    </row>
    <row r="26" spans="1:24" s="67" customFormat="1" ht="39" customHeight="1">
      <c r="A26" s="175" t="s">
        <v>177</v>
      </c>
      <c r="B26" s="203" t="s">
        <v>178</v>
      </c>
      <c r="C26" s="72" t="s">
        <v>58</v>
      </c>
      <c r="D26" s="56"/>
      <c r="E26" s="13">
        <f aca="true" t="shared" si="0" ref="E26:E33">F26/30</f>
        <v>3</v>
      </c>
      <c r="F26" s="133">
        <v>90</v>
      </c>
      <c r="G26" s="38">
        <f aca="true" t="shared" si="1" ref="G26:G33">H26+I26+J26+K26</f>
        <v>30</v>
      </c>
      <c r="H26" s="5">
        <v>14</v>
      </c>
      <c r="I26" s="5">
        <v>14</v>
      </c>
      <c r="J26" s="5"/>
      <c r="K26" s="128">
        <v>2</v>
      </c>
      <c r="L26" s="28">
        <f aca="true" t="shared" si="2" ref="L26:L33">F26-G26</f>
        <v>60</v>
      </c>
      <c r="M26" s="72"/>
      <c r="N26" s="56"/>
      <c r="O26" s="13">
        <f>P26/30</f>
        <v>0</v>
      </c>
      <c r="P26" s="133"/>
      <c r="Q26" s="9">
        <f aca="true" t="shared" si="3" ref="Q26:Q33">R26+S26+T26+U26</f>
        <v>0</v>
      </c>
      <c r="R26" s="57"/>
      <c r="S26" s="57"/>
      <c r="T26" s="57"/>
      <c r="U26" s="134"/>
      <c r="V26" s="106">
        <f>P26-Q26</f>
        <v>0</v>
      </c>
      <c r="X26" s="115"/>
    </row>
    <row r="27" spans="1:24" s="67" customFormat="1" ht="18.75">
      <c r="A27" s="175" t="s">
        <v>179</v>
      </c>
      <c r="B27" s="203" t="s">
        <v>180</v>
      </c>
      <c r="C27" s="72" t="s">
        <v>59</v>
      </c>
      <c r="D27" s="56"/>
      <c r="E27" s="13">
        <f>F27/30</f>
        <v>2</v>
      </c>
      <c r="F27" s="133">
        <v>60</v>
      </c>
      <c r="G27" s="38">
        <f>H27+I27+J27+K27</f>
        <v>22</v>
      </c>
      <c r="H27" s="5">
        <v>14</v>
      </c>
      <c r="I27" s="5">
        <v>6</v>
      </c>
      <c r="J27" s="5"/>
      <c r="K27" s="128">
        <v>2</v>
      </c>
      <c r="L27" s="28">
        <f>F27-G27</f>
        <v>38</v>
      </c>
      <c r="M27" s="29"/>
      <c r="N27" s="30"/>
      <c r="O27" s="13">
        <f aca="true" t="shared" si="4" ref="O27:O33">P27/30</f>
        <v>0</v>
      </c>
      <c r="P27" s="9"/>
      <c r="Q27" s="9">
        <f t="shared" si="3"/>
        <v>0</v>
      </c>
      <c r="R27" s="9"/>
      <c r="S27" s="9"/>
      <c r="T27" s="9"/>
      <c r="U27" s="31"/>
      <c r="V27" s="32">
        <f aca="true" t="shared" si="5" ref="V27:V33">P27-Q27</f>
        <v>0</v>
      </c>
      <c r="X27" s="115"/>
    </row>
    <row r="28" spans="1:24" s="67" customFormat="1" ht="18.75">
      <c r="A28" s="175" t="s">
        <v>181</v>
      </c>
      <c r="B28" s="203" t="s">
        <v>182</v>
      </c>
      <c r="C28" s="3" t="s">
        <v>59</v>
      </c>
      <c r="D28" s="4"/>
      <c r="E28" s="13">
        <f t="shared" si="0"/>
        <v>2</v>
      </c>
      <c r="F28" s="1">
        <v>60</v>
      </c>
      <c r="G28" s="7">
        <f t="shared" si="1"/>
        <v>22</v>
      </c>
      <c r="H28" s="5">
        <v>14</v>
      </c>
      <c r="I28" s="5">
        <v>6</v>
      </c>
      <c r="J28" s="5"/>
      <c r="K28" s="128">
        <v>2</v>
      </c>
      <c r="L28" s="28">
        <f t="shared" si="2"/>
        <v>38</v>
      </c>
      <c r="M28" s="29"/>
      <c r="N28" s="30"/>
      <c r="O28" s="13">
        <f t="shared" si="4"/>
        <v>0</v>
      </c>
      <c r="P28" s="9"/>
      <c r="Q28" s="9">
        <f t="shared" si="3"/>
        <v>0</v>
      </c>
      <c r="R28" s="9"/>
      <c r="S28" s="9"/>
      <c r="T28" s="9"/>
      <c r="U28" s="31"/>
      <c r="V28" s="32">
        <f t="shared" si="5"/>
        <v>0</v>
      </c>
      <c r="X28" s="115"/>
    </row>
    <row r="29" spans="1:24" s="67" customFormat="1" ht="37.5">
      <c r="A29" s="175" t="s">
        <v>113</v>
      </c>
      <c r="B29" s="203" t="s">
        <v>183</v>
      </c>
      <c r="C29" s="3" t="s">
        <v>58</v>
      </c>
      <c r="D29" s="4"/>
      <c r="E29" s="13">
        <f t="shared" si="0"/>
        <v>2</v>
      </c>
      <c r="F29" s="103">
        <v>60</v>
      </c>
      <c r="G29" s="7">
        <f t="shared" si="1"/>
        <v>30</v>
      </c>
      <c r="H29" s="26">
        <v>10</v>
      </c>
      <c r="I29" s="27">
        <v>10</v>
      </c>
      <c r="J29" s="5">
        <v>8</v>
      </c>
      <c r="K29" s="25">
        <v>2</v>
      </c>
      <c r="L29" s="28">
        <f t="shared" si="2"/>
        <v>30</v>
      </c>
      <c r="M29" s="29"/>
      <c r="N29" s="30"/>
      <c r="O29" s="13">
        <f t="shared" si="4"/>
        <v>0</v>
      </c>
      <c r="P29" s="9"/>
      <c r="Q29" s="9">
        <f t="shared" si="3"/>
        <v>0</v>
      </c>
      <c r="R29" s="9"/>
      <c r="S29" s="9"/>
      <c r="T29" s="9"/>
      <c r="U29" s="31"/>
      <c r="V29" s="32">
        <f t="shared" si="5"/>
        <v>0</v>
      </c>
      <c r="X29" s="115"/>
    </row>
    <row r="30" spans="1:24" s="67" customFormat="1" ht="15.75" customHeight="1">
      <c r="A30" s="175" t="s">
        <v>184</v>
      </c>
      <c r="B30" s="203" t="s">
        <v>114</v>
      </c>
      <c r="C30" s="3" t="s">
        <v>59</v>
      </c>
      <c r="D30" s="4"/>
      <c r="E30" s="13">
        <f t="shared" si="0"/>
        <v>2</v>
      </c>
      <c r="F30" s="103">
        <v>60</v>
      </c>
      <c r="G30" s="7">
        <f t="shared" si="1"/>
        <v>60</v>
      </c>
      <c r="H30" s="26"/>
      <c r="I30" s="27"/>
      <c r="J30" s="5">
        <v>56</v>
      </c>
      <c r="K30" s="25">
        <v>4</v>
      </c>
      <c r="L30" s="28">
        <f t="shared" si="2"/>
        <v>0</v>
      </c>
      <c r="M30" s="29" t="s">
        <v>59</v>
      </c>
      <c r="N30" s="30"/>
      <c r="O30" s="13">
        <f t="shared" si="4"/>
        <v>2</v>
      </c>
      <c r="P30" s="9">
        <v>60</v>
      </c>
      <c r="Q30" s="9">
        <f t="shared" si="3"/>
        <v>60</v>
      </c>
      <c r="R30" s="9"/>
      <c r="S30" s="9"/>
      <c r="T30" s="9">
        <v>56</v>
      </c>
      <c r="U30" s="31">
        <v>4</v>
      </c>
      <c r="V30" s="32">
        <f t="shared" si="5"/>
        <v>0</v>
      </c>
      <c r="X30" s="115"/>
    </row>
    <row r="31" spans="1:24" s="67" customFormat="1" ht="56.25">
      <c r="A31" s="175" t="s">
        <v>185</v>
      </c>
      <c r="B31" s="204" t="s">
        <v>186</v>
      </c>
      <c r="C31" s="3" t="s">
        <v>59</v>
      </c>
      <c r="D31" s="4"/>
      <c r="E31" s="13">
        <f t="shared" si="0"/>
        <v>2</v>
      </c>
      <c r="F31" s="103">
        <v>60</v>
      </c>
      <c r="G31" s="7">
        <f t="shared" si="1"/>
        <v>46</v>
      </c>
      <c r="H31" s="26">
        <v>2</v>
      </c>
      <c r="I31" s="27"/>
      <c r="J31" s="5">
        <v>40</v>
      </c>
      <c r="K31" s="25">
        <v>4</v>
      </c>
      <c r="L31" s="28">
        <f t="shared" si="2"/>
        <v>14</v>
      </c>
      <c r="M31" s="29" t="s">
        <v>58</v>
      </c>
      <c r="N31" s="30"/>
      <c r="O31" s="13">
        <f t="shared" si="4"/>
        <v>3</v>
      </c>
      <c r="P31" s="103">
        <v>90</v>
      </c>
      <c r="Q31" s="9">
        <f t="shared" si="3"/>
        <v>60</v>
      </c>
      <c r="R31" s="9"/>
      <c r="S31" s="9"/>
      <c r="T31" s="9">
        <v>56</v>
      </c>
      <c r="U31" s="31">
        <v>4</v>
      </c>
      <c r="V31" s="32">
        <f t="shared" si="5"/>
        <v>30</v>
      </c>
      <c r="X31" s="115"/>
    </row>
    <row r="32" spans="1:24" s="67" customFormat="1" ht="18.75">
      <c r="A32" s="175" t="s">
        <v>187</v>
      </c>
      <c r="B32" s="203" t="s">
        <v>188</v>
      </c>
      <c r="C32" s="3"/>
      <c r="D32" s="4"/>
      <c r="E32" s="13">
        <f t="shared" si="0"/>
        <v>0</v>
      </c>
      <c r="F32" s="5"/>
      <c r="G32" s="7">
        <f t="shared" si="1"/>
        <v>0</v>
      </c>
      <c r="H32" s="26"/>
      <c r="I32" s="27"/>
      <c r="J32" s="5"/>
      <c r="K32" s="25"/>
      <c r="L32" s="28">
        <f t="shared" si="2"/>
        <v>0</v>
      </c>
      <c r="M32" s="3" t="s">
        <v>58</v>
      </c>
      <c r="N32" s="4"/>
      <c r="O32" s="13">
        <f t="shared" si="4"/>
        <v>4</v>
      </c>
      <c r="P32" s="5">
        <v>120</v>
      </c>
      <c r="Q32" s="7">
        <f t="shared" si="3"/>
        <v>40</v>
      </c>
      <c r="R32" s="26">
        <v>20</v>
      </c>
      <c r="S32" s="27">
        <v>18</v>
      </c>
      <c r="T32" s="5"/>
      <c r="U32" s="25">
        <v>2</v>
      </c>
      <c r="V32" s="106">
        <f t="shared" si="5"/>
        <v>80</v>
      </c>
      <c r="X32" s="115"/>
    </row>
    <row r="33" spans="1:24" s="67" customFormat="1" ht="18.75">
      <c r="A33" s="175" t="s">
        <v>189</v>
      </c>
      <c r="B33" s="205" t="s">
        <v>190</v>
      </c>
      <c r="C33" s="3"/>
      <c r="D33" s="4"/>
      <c r="E33" s="13">
        <f t="shared" si="0"/>
        <v>0</v>
      </c>
      <c r="F33" s="103"/>
      <c r="G33" s="7">
        <f t="shared" si="1"/>
        <v>0</v>
      </c>
      <c r="H33" s="26"/>
      <c r="I33" s="27"/>
      <c r="J33" s="5"/>
      <c r="K33" s="25"/>
      <c r="L33" s="28">
        <f t="shared" si="2"/>
        <v>0</v>
      </c>
      <c r="M33" s="3" t="s">
        <v>59</v>
      </c>
      <c r="N33" s="4"/>
      <c r="O33" s="13">
        <f t="shared" si="4"/>
        <v>3</v>
      </c>
      <c r="P33" s="103">
        <v>90</v>
      </c>
      <c r="Q33" s="7">
        <f t="shared" si="3"/>
        <v>40</v>
      </c>
      <c r="R33" s="26">
        <v>20</v>
      </c>
      <c r="S33" s="27">
        <v>18</v>
      </c>
      <c r="T33" s="5"/>
      <c r="U33" s="25">
        <v>2</v>
      </c>
      <c r="V33" s="106">
        <f t="shared" si="5"/>
        <v>50</v>
      </c>
      <c r="X33" s="115"/>
    </row>
    <row r="34" spans="1:24" s="67" customFormat="1" ht="15.75">
      <c r="A34" s="33"/>
      <c r="B34" s="34" t="s">
        <v>61</v>
      </c>
      <c r="C34" s="12"/>
      <c r="D34" s="12"/>
      <c r="E34" s="13">
        <f aca="true" t="shared" si="6" ref="E34:L34">SUM(E26:E33)</f>
        <v>13</v>
      </c>
      <c r="F34" s="14">
        <f t="shared" si="6"/>
        <v>390</v>
      </c>
      <c r="G34" s="117">
        <f>SUM(G26:G33)</f>
        <v>210</v>
      </c>
      <c r="H34" s="14">
        <f t="shared" si="6"/>
        <v>54</v>
      </c>
      <c r="I34" s="14">
        <f t="shared" si="6"/>
        <v>36</v>
      </c>
      <c r="J34" s="14">
        <f t="shared" si="6"/>
        <v>104</v>
      </c>
      <c r="K34" s="14">
        <f t="shared" si="6"/>
        <v>16</v>
      </c>
      <c r="L34" s="15">
        <f t="shared" si="6"/>
        <v>180</v>
      </c>
      <c r="M34" s="12"/>
      <c r="N34" s="12"/>
      <c r="O34" s="13">
        <f aca="true" t="shared" si="7" ref="O34:V34">SUM(O26:O33)</f>
        <v>12</v>
      </c>
      <c r="P34" s="14">
        <f t="shared" si="7"/>
        <v>360</v>
      </c>
      <c r="Q34" s="14">
        <f>SUM(Q26:Q33)</f>
        <v>200</v>
      </c>
      <c r="R34" s="14">
        <f t="shared" si="7"/>
        <v>40</v>
      </c>
      <c r="S34" s="14">
        <f t="shared" si="7"/>
        <v>36</v>
      </c>
      <c r="T34" s="14">
        <f t="shared" si="7"/>
        <v>112</v>
      </c>
      <c r="U34" s="14">
        <f t="shared" si="7"/>
        <v>12</v>
      </c>
      <c r="V34" s="37">
        <f t="shared" si="7"/>
        <v>160</v>
      </c>
      <c r="X34" s="115"/>
    </row>
    <row r="35" spans="1:24" s="66" customFormat="1" ht="22.5" customHeight="1">
      <c r="A35" s="306" t="s">
        <v>81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8"/>
      <c r="W35" s="67"/>
      <c r="X35" s="114"/>
    </row>
    <row r="36" spans="1:24" s="67" customFormat="1" ht="37.5">
      <c r="A36" s="176" t="s">
        <v>191</v>
      </c>
      <c r="B36" s="177" t="s">
        <v>192</v>
      </c>
      <c r="C36" s="72" t="s">
        <v>59</v>
      </c>
      <c r="D36" s="56"/>
      <c r="E36" s="60">
        <f>F36/30</f>
        <v>2</v>
      </c>
      <c r="F36" s="39">
        <v>60</v>
      </c>
      <c r="G36" s="62">
        <f>H36+I36+J36+K36</f>
        <v>30</v>
      </c>
      <c r="H36" s="73">
        <v>14</v>
      </c>
      <c r="I36" s="39">
        <v>14</v>
      </c>
      <c r="J36" s="57"/>
      <c r="K36" s="62">
        <v>2</v>
      </c>
      <c r="L36" s="28">
        <f>F36-G36</f>
        <v>30</v>
      </c>
      <c r="M36" s="29" t="s">
        <v>58</v>
      </c>
      <c r="N36" s="29" t="s">
        <v>60</v>
      </c>
      <c r="O36" s="60">
        <f>P36/30</f>
        <v>4</v>
      </c>
      <c r="P36" s="31">
        <v>120</v>
      </c>
      <c r="Q36" s="31">
        <f>R36+S36+T36+U36</f>
        <v>60</v>
      </c>
      <c r="R36" s="31">
        <v>30</v>
      </c>
      <c r="S36" s="31">
        <v>26</v>
      </c>
      <c r="T36" s="31"/>
      <c r="U36" s="31">
        <v>4</v>
      </c>
      <c r="V36" s="32">
        <f>P36-Q36</f>
        <v>60</v>
      </c>
      <c r="X36" s="115"/>
    </row>
    <row r="37" spans="1:24" s="67" customFormat="1" ht="37.5">
      <c r="A37" s="176" t="s">
        <v>193</v>
      </c>
      <c r="B37" s="197" t="s">
        <v>194</v>
      </c>
      <c r="C37" s="72"/>
      <c r="D37" s="56"/>
      <c r="E37" s="60">
        <f>F37/30</f>
        <v>0</v>
      </c>
      <c r="F37" s="39"/>
      <c r="G37" s="62">
        <f>H37+I37+J37+K37</f>
        <v>0</v>
      </c>
      <c r="H37" s="42"/>
      <c r="I37" s="42"/>
      <c r="J37" s="57"/>
      <c r="K37" s="134"/>
      <c r="L37" s="28">
        <f>F37-G37</f>
        <v>0</v>
      </c>
      <c r="M37" s="29" t="s">
        <v>58</v>
      </c>
      <c r="N37" s="29"/>
      <c r="O37" s="60">
        <f>P37/30</f>
        <v>3</v>
      </c>
      <c r="P37" s="31">
        <v>90</v>
      </c>
      <c r="Q37" s="31">
        <f>R37+S37+T37+U37</f>
        <v>40</v>
      </c>
      <c r="R37" s="199">
        <v>20</v>
      </c>
      <c r="S37" s="199">
        <v>18</v>
      </c>
      <c r="T37" s="199"/>
      <c r="U37" s="143">
        <v>2</v>
      </c>
      <c r="V37" s="32">
        <f>P37-Q37</f>
        <v>50</v>
      </c>
      <c r="W37" s="135"/>
      <c r="X37" s="115"/>
    </row>
    <row r="38" spans="1:24" s="67" customFormat="1" ht="56.25">
      <c r="A38" s="176" t="s">
        <v>195</v>
      </c>
      <c r="B38" s="177" t="s">
        <v>196</v>
      </c>
      <c r="C38" s="72"/>
      <c r="D38" s="56"/>
      <c r="E38" s="60">
        <f>F38/30</f>
        <v>0</v>
      </c>
      <c r="F38" s="39"/>
      <c r="G38" s="62">
        <f>H38+I38+J38+K38</f>
        <v>0</v>
      </c>
      <c r="H38" s="73"/>
      <c r="I38" s="39"/>
      <c r="J38" s="57"/>
      <c r="K38" s="62"/>
      <c r="L38" s="28">
        <f>F38-G38</f>
        <v>0</v>
      </c>
      <c r="M38" s="29" t="s">
        <v>59</v>
      </c>
      <c r="N38" s="29"/>
      <c r="O38" s="60">
        <f>P38/30</f>
        <v>3</v>
      </c>
      <c r="P38" s="31">
        <v>90</v>
      </c>
      <c r="Q38" s="31">
        <f>R38+S38+T38+U38</f>
        <v>40</v>
      </c>
      <c r="R38" s="5">
        <v>20</v>
      </c>
      <c r="S38" s="5">
        <v>18</v>
      </c>
      <c r="T38" s="5"/>
      <c r="U38" s="128">
        <v>2</v>
      </c>
      <c r="V38" s="32">
        <f>P38-Q38</f>
        <v>50</v>
      </c>
      <c r="W38" s="135"/>
      <c r="X38" s="115"/>
    </row>
    <row r="39" spans="1:24" s="67" customFormat="1" ht="18.75">
      <c r="A39" s="175" t="s">
        <v>197</v>
      </c>
      <c r="B39" s="177" t="s">
        <v>198</v>
      </c>
      <c r="C39" s="72"/>
      <c r="D39" s="56"/>
      <c r="E39" s="60">
        <f>F39/30</f>
        <v>0</v>
      </c>
      <c r="F39" s="39"/>
      <c r="G39" s="62">
        <f>H39+I39+J39+K39</f>
        <v>0</v>
      </c>
      <c r="H39" s="73"/>
      <c r="I39" s="39"/>
      <c r="J39" s="57"/>
      <c r="K39" s="62"/>
      <c r="L39" s="28">
        <f>F39-G39</f>
        <v>0</v>
      </c>
      <c r="M39" s="29" t="s">
        <v>59</v>
      </c>
      <c r="N39" s="29"/>
      <c r="O39" s="60">
        <f>P39/30</f>
        <v>3</v>
      </c>
      <c r="P39" s="31">
        <v>90</v>
      </c>
      <c r="Q39" s="31">
        <f>R39+S39+T39+U39</f>
        <v>40</v>
      </c>
      <c r="R39" s="31">
        <v>20</v>
      </c>
      <c r="S39" s="31">
        <v>18</v>
      </c>
      <c r="T39" s="31"/>
      <c r="U39" s="31">
        <v>2</v>
      </c>
      <c r="V39" s="32">
        <f>P39-Q39</f>
        <v>50</v>
      </c>
      <c r="X39" s="115"/>
    </row>
    <row r="40" spans="1:24" s="67" customFormat="1" ht="15.75" hidden="1" outlineLevel="1">
      <c r="A40" s="116"/>
      <c r="B40" s="78"/>
      <c r="C40" s="72"/>
      <c r="D40" s="56"/>
      <c r="E40" s="60">
        <f>F40/30</f>
        <v>0</v>
      </c>
      <c r="F40" s="39"/>
      <c r="G40" s="62">
        <f>H40+I40+J40+K40</f>
        <v>0</v>
      </c>
      <c r="H40" s="73"/>
      <c r="I40" s="39"/>
      <c r="J40" s="57"/>
      <c r="K40" s="62"/>
      <c r="L40" s="28">
        <f>F40-G40</f>
        <v>0</v>
      </c>
      <c r="M40" s="29"/>
      <c r="N40" s="29"/>
      <c r="O40" s="60">
        <f>P40/30</f>
        <v>0</v>
      </c>
      <c r="P40" s="31"/>
      <c r="Q40" s="31">
        <f>R40+S40+T40+U40</f>
        <v>0</v>
      </c>
      <c r="R40" s="31"/>
      <c r="S40" s="31"/>
      <c r="T40" s="31"/>
      <c r="U40" s="31"/>
      <c r="V40" s="32">
        <f>P40-Q40</f>
        <v>0</v>
      </c>
      <c r="X40" s="115"/>
    </row>
    <row r="41" spans="1:24" s="67" customFormat="1" ht="15.75" collapsed="1">
      <c r="A41" s="33"/>
      <c r="B41" s="34" t="s">
        <v>62</v>
      </c>
      <c r="C41" s="119"/>
      <c r="D41" s="12"/>
      <c r="E41" s="13">
        <f aca="true" t="shared" si="8" ref="E41:L41">SUM(E36:E40)</f>
        <v>2</v>
      </c>
      <c r="F41" s="14">
        <f>SUM(F36:F40)</f>
        <v>60</v>
      </c>
      <c r="G41" s="14">
        <f t="shared" si="8"/>
        <v>30</v>
      </c>
      <c r="H41" s="14">
        <f t="shared" si="8"/>
        <v>14</v>
      </c>
      <c r="I41" s="14">
        <f t="shared" si="8"/>
        <v>14</v>
      </c>
      <c r="J41" s="14">
        <f t="shared" si="8"/>
        <v>0</v>
      </c>
      <c r="K41" s="14">
        <f t="shared" si="8"/>
        <v>2</v>
      </c>
      <c r="L41" s="15">
        <f t="shared" si="8"/>
        <v>30</v>
      </c>
      <c r="M41" s="35"/>
      <c r="N41" s="36"/>
      <c r="O41" s="13">
        <f aca="true" t="shared" si="9" ref="O41:U41">SUM(O36:O40)</f>
        <v>13</v>
      </c>
      <c r="P41" s="14">
        <f>SUM(P36:P40)</f>
        <v>390</v>
      </c>
      <c r="Q41" s="14">
        <f>SUM(Q36:Q40)</f>
        <v>180</v>
      </c>
      <c r="R41" s="14">
        <f t="shared" si="9"/>
        <v>90</v>
      </c>
      <c r="S41" s="14">
        <f t="shared" si="9"/>
        <v>80</v>
      </c>
      <c r="T41" s="14">
        <f t="shared" si="9"/>
        <v>0</v>
      </c>
      <c r="U41" s="14">
        <f t="shared" si="9"/>
        <v>10</v>
      </c>
      <c r="V41" s="37">
        <f>SUM(V36:V40)</f>
        <v>210</v>
      </c>
      <c r="X41" s="115"/>
    </row>
    <row r="42" spans="1:24" s="66" customFormat="1" ht="22.5" customHeight="1">
      <c r="A42" s="306" t="s">
        <v>19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8"/>
      <c r="W42" s="67"/>
      <c r="X42" s="114"/>
    </row>
    <row r="43" spans="1:24" s="66" customFormat="1" ht="37.5">
      <c r="A43" s="178" t="s">
        <v>116</v>
      </c>
      <c r="B43" s="177" t="s">
        <v>117</v>
      </c>
      <c r="C43" s="38" t="s">
        <v>59</v>
      </c>
      <c r="D43" s="39"/>
      <c r="E43" s="40">
        <f>F43/30</f>
        <v>1.5</v>
      </c>
      <c r="F43" s="41">
        <v>45</v>
      </c>
      <c r="G43" s="62">
        <f>H43+I43+J43+K43</f>
        <v>30</v>
      </c>
      <c r="H43" s="42">
        <v>2</v>
      </c>
      <c r="I43" s="43"/>
      <c r="J43" s="44">
        <v>24</v>
      </c>
      <c r="K43" s="38">
        <v>4</v>
      </c>
      <c r="L43" s="28">
        <f>F43-G43</f>
        <v>15</v>
      </c>
      <c r="M43" s="45" t="s">
        <v>59</v>
      </c>
      <c r="N43" s="29"/>
      <c r="O43" s="40">
        <f>P43/30</f>
        <v>1.5</v>
      </c>
      <c r="P43" s="42">
        <v>45</v>
      </c>
      <c r="Q43" s="31">
        <f>R43+S43+T43+U43</f>
        <v>40</v>
      </c>
      <c r="R43" s="57"/>
      <c r="S43" s="57"/>
      <c r="T43" s="57">
        <v>36</v>
      </c>
      <c r="U43" s="134">
        <v>4</v>
      </c>
      <c r="V43" s="32">
        <f>P43-Q43</f>
        <v>5</v>
      </c>
      <c r="W43" s="67"/>
      <c r="X43" s="114"/>
    </row>
    <row r="44" spans="1:24" s="66" customFormat="1" ht="18.75">
      <c r="A44" s="178" t="s">
        <v>82</v>
      </c>
      <c r="B44" s="177" t="s">
        <v>199</v>
      </c>
      <c r="C44" s="38"/>
      <c r="D44" s="39"/>
      <c r="E44" s="40">
        <f>F44/30</f>
        <v>0</v>
      </c>
      <c r="F44" s="41"/>
      <c r="G44" s="62">
        <f>H44+I44+J44+K44</f>
        <v>0</v>
      </c>
      <c r="H44" s="42"/>
      <c r="I44" s="43"/>
      <c r="J44" s="44"/>
      <c r="K44" s="38"/>
      <c r="L44" s="28">
        <f>F44-G44</f>
        <v>0</v>
      </c>
      <c r="M44" s="45" t="s">
        <v>66</v>
      </c>
      <c r="N44" s="29"/>
      <c r="O44" s="40">
        <f>P44/30</f>
        <v>3</v>
      </c>
      <c r="P44" s="42">
        <v>90</v>
      </c>
      <c r="Q44" s="31">
        <f>R44+S44+T44+U44</f>
        <v>0</v>
      </c>
      <c r="R44" s="57"/>
      <c r="S44" s="57"/>
      <c r="T44" s="57"/>
      <c r="U44" s="134"/>
      <c r="V44" s="32">
        <f>P44-Q44</f>
        <v>90</v>
      </c>
      <c r="X44" s="67"/>
    </row>
    <row r="45" spans="1:24" s="66" customFormat="1" ht="15.75" hidden="1" outlineLevel="1">
      <c r="A45" s="120"/>
      <c r="B45" s="83"/>
      <c r="C45" s="38"/>
      <c r="D45" s="39"/>
      <c r="E45" s="40">
        <f>F45/30</f>
        <v>0</v>
      </c>
      <c r="F45" s="41"/>
      <c r="G45" s="62">
        <f>H45+I45+J45+K45</f>
        <v>0</v>
      </c>
      <c r="H45" s="42"/>
      <c r="I45" s="43"/>
      <c r="J45" s="44"/>
      <c r="K45" s="38"/>
      <c r="L45" s="28">
        <f>F45-G45</f>
        <v>0</v>
      </c>
      <c r="M45" s="45"/>
      <c r="N45" s="29"/>
      <c r="O45" s="40">
        <f>P45/30</f>
        <v>0</v>
      </c>
      <c r="P45" s="42"/>
      <c r="Q45" s="31">
        <f>R45+S45+T45+U45</f>
        <v>0</v>
      </c>
      <c r="R45" s="58"/>
      <c r="S45" s="42"/>
      <c r="T45" s="46"/>
      <c r="U45" s="31"/>
      <c r="V45" s="32">
        <f>P45-Q45</f>
        <v>0</v>
      </c>
      <c r="W45" s="67"/>
      <c r="X45" s="114"/>
    </row>
    <row r="46" spans="1:24" s="66" customFormat="1" ht="15.75" hidden="1" outlineLevel="1">
      <c r="A46" s="120"/>
      <c r="B46" s="83"/>
      <c r="C46" s="38"/>
      <c r="D46" s="39"/>
      <c r="E46" s="40">
        <f>F46/30</f>
        <v>0</v>
      </c>
      <c r="F46" s="41"/>
      <c r="G46" s="62">
        <f>H46+I46+J46+K46</f>
        <v>0</v>
      </c>
      <c r="H46" s="42"/>
      <c r="I46" s="43"/>
      <c r="J46" s="44"/>
      <c r="K46" s="38"/>
      <c r="L46" s="28">
        <f>F46-G46</f>
        <v>0</v>
      </c>
      <c r="M46" s="45"/>
      <c r="N46" s="29"/>
      <c r="O46" s="40">
        <f>P46/30</f>
        <v>0</v>
      </c>
      <c r="P46" s="42"/>
      <c r="Q46" s="31">
        <f>R46+S46+T46+U46</f>
        <v>0</v>
      </c>
      <c r="R46" s="58"/>
      <c r="S46" s="42"/>
      <c r="T46" s="46"/>
      <c r="U46" s="31"/>
      <c r="V46" s="32">
        <f>P46-Q46</f>
        <v>0</v>
      </c>
      <c r="W46" s="67"/>
      <c r="X46" s="114"/>
    </row>
    <row r="47" spans="1:24" s="66" customFormat="1" ht="15.75" hidden="1" outlineLevel="1">
      <c r="A47" s="145"/>
      <c r="B47" s="146"/>
      <c r="C47" s="147"/>
      <c r="D47" s="148"/>
      <c r="E47" s="149">
        <f>F47/30</f>
        <v>0</v>
      </c>
      <c r="F47" s="150"/>
      <c r="G47" s="151">
        <f>H47+I47+J47+K47</f>
        <v>0</v>
      </c>
      <c r="H47" s="148"/>
      <c r="I47" s="152"/>
      <c r="J47" s="153"/>
      <c r="K47" s="147"/>
      <c r="L47" s="154">
        <f>F47-G47</f>
        <v>0</v>
      </c>
      <c r="M47" s="155"/>
      <c r="N47" s="156"/>
      <c r="O47" s="149">
        <f>P47/30</f>
        <v>0</v>
      </c>
      <c r="P47" s="148"/>
      <c r="Q47" s="157">
        <f>R47+S47+T47+U47</f>
        <v>0</v>
      </c>
      <c r="R47" s="158"/>
      <c r="S47" s="148"/>
      <c r="T47" s="159"/>
      <c r="U47" s="157"/>
      <c r="V47" s="160">
        <f>P47-Q47</f>
        <v>0</v>
      </c>
      <c r="W47" s="67"/>
      <c r="X47" s="114"/>
    </row>
    <row r="48" spans="1:24" s="67" customFormat="1" ht="16.5" collapsed="1" thickBot="1">
      <c r="A48" s="17"/>
      <c r="B48" s="16" t="s">
        <v>63</v>
      </c>
      <c r="C48" s="19"/>
      <c r="D48" s="19"/>
      <c r="E48" s="20">
        <f aca="true" t="shared" si="10" ref="E48:L48">SUM(E43:E47)</f>
        <v>1.5</v>
      </c>
      <c r="F48" s="21">
        <f t="shared" si="10"/>
        <v>45</v>
      </c>
      <c r="G48" s="21">
        <f t="shared" si="10"/>
        <v>30</v>
      </c>
      <c r="H48" s="21">
        <f t="shared" si="10"/>
        <v>2</v>
      </c>
      <c r="I48" s="21">
        <f t="shared" si="10"/>
        <v>0</v>
      </c>
      <c r="J48" s="21">
        <f t="shared" si="10"/>
        <v>24</v>
      </c>
      <c r="K48" s="21">
        <f t="shared" si="10"/>
        <v>4</v>
      </c>
      <c r="L48" s="15">
        <f t="shared" si="10"/>
        <v>15</v>
      </c>
      <c r="M48" s="47"/>
      <c r="N48" s="48"/>
      <c r="O48" s="20">
        <f>SUM(O43:O47)</f>
        <v>4.5</v>
      </c>
      <c r="P48" s="21">
        <f>SUM(P43:P47)</f>
        <v>135</v>
      </c>
      <c r="Q48" s="21">
        <f aca="true" t="shared" si="11" ref="Q48:V48">SUM(Q43:Q47)</f>
        <v>40</v>
      </c>
      <c r="R48" s="21">
        <f t="shared" si="11"/>
        <v>0</v>
      </c>
      <c r="S48" s="21">
        <f t="shared" si="11"/>
        <v>0</v>
      </c>
      <c r="T48" s="21">
        <f t="shared" si="11"/>
        <v>36</v>
      </c>
      <c r="U48" s="21">
        <f t="shared" si="11"/>
        <v>4</v>
      </c>
      <c r="V48" s="49">
        <f t="shared" si="11"/>
        <v>95</v>
      </c>
      <c r="X48" s="115"/>
    </row>
    <row r="49" spans="1:24" s="67" customFormat="1" ht="22.5" customHeight="1" thickBot="1">
      <c r="A49" s="309" t="s">
        <v>64</v>
      </c>
      <c r="B49" s="310"/>
      <c r="C49" s="50"/>
      <c r="D49" s="50"/>
      <c r="E49" s="51">
        <f>E48+E41+E34</f>
        <v>16.5</v>
      </c>
      <c r="F49" s="52">
        <f aca="true" t="shared" si="12" ref="F49:L49">F48+F41+F34</f>
        <v>495</v>
      </c>
      <c r="G49" s="52">
        <f>G48+G41+G34</f>
        <v>270</v>
      </c>
      <c r="H49" s="52">
        <f t="shared" si="12"/>
        <v>70</v>
      </c>
      <c r="I49" s="52">
        <f t="shared" si="12"/>
        <v>50</v>
      </c>
      <c r="J49" s="52">
        <f t="shared" si="12"/>
        <v>128</v>
      </c>
      <c r="K49" s="52">
        <f t="shared" si="12"/>
        <v>22</v>
      </c>
      <c r="L49" s="53">
        <f t="shared" si="12"/>
        <v>225</v>
      </c>
      <c r="M49" s="54"/>
      <c r="N49" s="50"/>
      <c r="O49" s="51">
        <f aca="true" t="shared" si="13" ref="O49:V49">O48+O41+O34</f>
        <v>29.5</v>
      </c>
      <c r="P49" s="52">
        <f t="shared" si="13"/>
        <v>885</v>
      </c>
      <c r="Q49" s="52">
        <f t="shared" si="13"/>
        <v>420</v>
      </c>
      <c r="R49" s="52">
        <f t="shared" si="13"/>
        <v>130</v>
      </c>
      <c r="S49" s="52">
        <f t="shared" si="13"/>
        <v>116</v>
      </c>
      <c r="T49" s="52">
        <f t="shared" si="13"/>
        <v>148</v>
      </c>
      <c r="U49" s="52">
        <f t="shared" si="13"/>
        <v>26</v>
      </c>
      <c r="V49" s="55">
        <f t="shared" si="13"/>
        <v>465</v>
      </c>
      <c r="X49" s="115"/>
    </row>
    <row r="50" spans="1:22" ht="16.5" thickBot="1">
      <c r="A50" s="23" t="s">
        <v>28</v>
      </c>
      <c r="B50" s="24" t="s">
        <v>29</v>
      </c>
      <c r="C50" s="24" t="s">
        <v>30</v>
      </c>
      <c r="D50" s="24" t="s">
        <v>31</v>
      </c>
      <c r="E50" s="24" t="s">
        <v>32</v>
      </c>
      <c r="F50" s="24" t="s">
        <v>33</v>
      </c>
      <c r="G50" s="24" t="s">
        <v>34</v>
      </c>
      <c r="H50" s="24" t="s">
        <v>35</v>
      </c>
      <c r="I50" s="24" t="s">
        <v>36</v>
      </c>
      <c r="J50" s="24" t="s">
        <v>37</v>
      </c>
      <c r="K50" s="24" t="s">
        <v>38</v>
      </c>
      <c r="L50" s="68" t="s">
        <v>39</v>
      </c>
      <c r="M50" s="24" t="s">
        <v>40</v>
      </c>
      <c r="N50" s="24" t="s">
        <v>41</v>
      </c>
      <c r="O50" s="69" t="s">
        <v>42</v>
      </c>
      <c r="P50" s="24" t="s">
        <v>43</v>
      </c>
      <c r="Q50" s="24" t="s">
        <v>44</v>
      </c>
      <c r="R50" s="24" t="s">
        <v>45</v>
      </c>
      <c r="S50" s="24" t="s">
        <v>46</v>
      </c>
      <c r="T50" s="24" t="s">
        <v>47</v>
      </c>
      <c r="U50" s="24" t="s">
        <v>48</v>
      </c>
      <c r="V50" s="70" t="s">
        <v>49</v>
      </c>
    </row>
    <row r="51" spans="1:24" s="66" customFormat="1" ht="23.25" customHeight="1">
      <c r="A51" s="303" t="s">
        <v>83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5"/>
      <c r="W51" s="67"/>
      <c r="X51" s="114"/>
    </row>
    <row r="52" spans="1:24" s="66" customFormat="1" ht="22.5" customHeight="1">
      <c r="A52" s="306" t="s">
        <v>84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8"/>
      <c r="W52" s="67"/>
      <c r="X52" s="114"/>
    </row>
    <row r="53" spans="1:24" s="67" customFormat="1" ht="18.75">
      <c r="A53" s="175" t="s">
        <v>85</v>
      </c>
      <c r="B53" s="198" t="s">
        <v>86</v>
      </c>
      <c r="C53" s="58" t="s">
        <v>59</v>
      </c>
      <c r="D53" s="56"/>
      <c r="E53" s="40">
        <f>F53/30</f>
        <v>1.5</v>
      </c>
      <c r="F53" s="42">
        <v>45</v>
      </c>
      <c r="G53" s="57">
        <f>H53+I53+J53+K53</f>
        <v>30</v>
      </c>
      <c r="H53" s="58">
        <v>2</v>
      </c>
      <c r="I53" s="42"/>
      <c r="J53" s="58">
        <v>24</v>
      </c>
      <c r="K53" s="38">
        <v>4</v>
      </c>
      <c r="L53" s="28">
        <f>F53-G53</f>
        <v>15</v>
      </c>
      <c r="M53" s="59" t="s">
        <v>59</v>
      </c>
      <c r="N53" s="29"/>
      <c r="O53" s="40">
        <f>P53/30</f>
        <v>1.5</v>
      </c>
      <c r="P53" s="61">
        <v>45</v>
      </c>
      <c r="Q53" s="62">
        <f>R53+S53+T53+U53</f>
        <v>40</v>
      </c>
      <c r="R53" s="57"/>
      <c r="S53" s="65"/>
      <c r="T53" s="62">
        <v>36</v>
      </c>
      <c r="U53" s="63">
        <v>4</v>
      </c>
      <c r="V53" s="32">
        <f>P53-Q53</f>
        <v>5</v>
      </c>
      <c r="X53" s="115"/>
    </row>
    <row r="54" spans="1:24" s="67" customFormat="1" ht="15.75" hidden="1" outlineLevel="1">
      <c r="A54" s="116"/>
      <c r="B54" s="79"/>
      <c r="C54" s="58"/>
      <c r="D54" s="56"/>
      <c r="E54" s="40">
        <f>F54/30</f>
        <v>0</v>
      </c>
      <c r="F54" s="42"/>
      <c r="G54" s="57">
        <f>H54+I54+J54+K54</f>
        <v>0</v>
      </c>
      <c r="H54" s="58"/>
      <c r="I54" s="42"/>
      <c r="J54" s="58"/>
      <c r="K54" s="38"/>
      <c r="L54" s="28">
        <f>F54-G54</f>
        <v>0</v>
      </c>
      <c r="M54" s="59"/>
      <c r="N54" s="29"/>
      <c r="O54" s="40">
        <f>P54/30</f>
        <v>0</v>
      </c>
      <c r="P54" s="61"/>
      <c r="Q54" s="62">
        <f>R54+S54+T54+U54</f>
        <v>0</v>
      </c>
      <c r="R54" s="58"/>
      <c r="S54" s="42"/>
      <c r="T54" s="58"/>
      <c r="U54" s="38"/>
      <c r="V54" s="32">
        <f>P54-Q54</f>
        <v>0</v>
      </c>
      <c r="X54" s="115"/>
    </row>
    <row r="55" spans="1:24" s="67" customFormat="1" ht="15.75" hidden="1" outlineLevel="1">
      <c r="A55" s="116"/>
      <c r="B55" s="79"/>
      <c r="C55" s="58"/>
      <c r="D55" s="56"/>
      <c r="E55" s="40">
        <f>F55/30</f>
        <v>0</v>
      </c>
      <c r="F55" s="42"/>
      <c r="G55" s="57">
        <f>H55+I55+J55+K55</f>
        <v>0</v>
      </c>
      <c r="H55" s="58"/>
      <c r="I55" s="42"/>
      <c r="J55" s="58"/>
      <c r="K55" s="38"/>
      <c r="L55" s="28">
        <f>F55-G55</f>
        <v>0</v>
      </c>
      <c r="M55" s="59"/>
      <c r="N55" s="29"/>
      <c r="O55" s="40">
        <f>P55/30</f>
        <v>0</v>
      </c>
      <c r="P55" s="61"/>
      <c r="Q55" s="62">
        <f>R55+S55+T55+U55</f>
        <v>0</v>
      </c>
      <c r="R55" s="6"/>
      <c r="S55" s="6"/>
      <c r="T55" s="5"/>
      <c r="U55" s="128"/>
      <c r="V55" s="32">
        <f>P55-Q55</f>
        <v>0</v>
      </c>
      <c r="X55" s="115"/>
    </row>
    <row r="56" spans="1:24" s="67" customFormat="1" ht="15.75" hidden="1" collapsed="1">
      <c r="A56" s="116"/>
      <c r="B56" s="82"/>
      <c r="C56" s="58"/>
      <c r="D56" s="56"/>
      <c r="E56" s="40">
        <f>F56/30</f>
        <v>0</v>
      </c>
      <c r="F56" s="42"/>
      <c r="G56" s="57">
        <f>H56+I56+J56+K56</f>
        <v>0</v>
      </c>
      <c r="H56" s="58"/>
      <c r="I56" s="42"/>
      <c r="J56" s="58"/>
      <c r="K56" s="38"/>
      <c r="L56" s="28">
        <f>F56-G56</f>
        <v>0</v>
      </c>
      <c r="M56" s="59"/>
      <c r="N56" s="29"/>
      <c r="O56" s="40">
        <f>P56/30</f>
        <v>0</v>
      </c>
      <c r="P56" s="61"/>
      <c r="Q56" s="62">
        <f>R56+S56+T56+U56</f>
        <v>0</v>
      </c>
      <c r="R56" s="57"/>
      <c r="S56" s="65"/>
      <c r="T56" s="62"/>
      <c r="U56" s="63"/>
      <c r="V56" s="32">
        <f>P56-Q56</f>
        <v>0</v>
      </c>
      <c r="X56" s="115"/>
    </row>
    <row r="57" spans="1:24" s="67" customFormat="1" ht="15.75" hidden="1">
      <c r="A57" s="116"/>
      <c r="B57" s="78"/>
      <c r="C57" s="58"/>
      <c r="D57" s="56"/>
      <c r="E57" s="40">
        <f>F57/30</f>
        <v>0</v>
      </c>
      <c r="F57" s="42"/>
      <c r="G57" s="57">
        <f>H57+I57+J57+K57</f>
        <v>0</v>
      </c>
      <c r="H57" s="58"/>
      <c r="I57" s="42"/>
      <c r="J57" s="58"/>
      <c r="K57" s="38"/>
      <c r="L57" s="28">
        <f>F57-G57</f>
        <v>0</v>
      </c>
      <c r="M57" s="59"/>
      <c r="N57" s="29"/>
      <c r="O57" s="40">
        <f>P57/30</f>
        <v>0</v>
      </c>
      <c r="P57" s="61"/>
      <c r="Q57" s="62">
        <f>R57+S57+T57+U57</f>
        <v>0</v>
      </c>
      <c r="R57" s="57"/>
      <c r="S57" s="65"/>
      <c r="T57" s="62"/>
      <c r="U57" s="63"/>
      <c r="V57" s="32">
        <f>P57-Q57</f>
        <v>0</v>
      </c>
      <c r="X57" s="115"/>
    </row>
    <row r="58" spans="1:24" s="67" customFormat="1" ht="16.5" collapsed="1" thickBot="1">
      <c r="A58" s="17"/>
      <c r="B58" s="16" t="s">
        <v>87</v>
      </c>
      <c r="C58" s="18"/>
      <c r="D58" s="19"/>
      <c r="E58" s="20">
        <f>SUM(E53:E57)</f>
        <v>1.5</v>
      </c>
      <c r="F58" s="21">
        <f aca="true" t="shared" si="14" ref="F58:K58">SUM(F53:F57)</f>
        <v>45</v>
      </c>
      <c r="G58" s="21">
        <f t="shared" si="14"/>
        <v>30</v>
      </c>
      <c r="H58" s="21">
        <f t="shared" si="14"/>
        <v>2</v>
      </c>
      <c r="I58" s="21">
        <f t="shared" si="14"/>
        <v>0</v>
      </c>
      <c r="J58" s="21">
        <f>SUM(J53:J57)</f>
        <v>24</v>
      </c>
      <c r="K58" s="21">
        <f t="shared" si="14"/>
        <v>4</v>
      </c>
      <c r="L58" s="22">
        <f>SUM(L53:L57)</f>
        <v>15</v>
      </c>
      <c r="M58" s="47"/>
      <c r="N58" s="48"/>
      <c r="O58" s="20">
        <f>SUM(O53:O57)</f>
        <v>1.5</v>
      </c>
      <c r="P58" s="21">
        <f aca="true" t="shared" si="15" ref="P58:V58">SUM(P53:P57)</f>
        <v>45</v>
      </c>
      <c r="Q58" s="21">
        <f t="shared" si="15"/>
        <v>40</v>
      </c>
      <c r="R58" s="21">
        <f t="shared" si="15"/>
        <v>0</v>
      </c>
      <c r="S58" s="21">
        <f t="shared" si="15"/>
        <v>0</v>
      </c>
      <c r="T58" s="21">
        <f t="shared" si="15"/>
        <v>36</v>
      </c>
      <c r="U58" s="21">
        <f t="shared" si="15"/>
        <v>4</v>
      </c>
      <c r="V58" s="49">
        <f t="shared" si="15"/>
        <v>5</v>
      </c>
      <c r="X58" s="115"/>
    </row>
    <row r="59" spans="1:24" s="66" customFormat="1" ht="22.5" customHeight="1">
      <c r="A59" s="306" t="s">
        <v>88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11"/>
      <c r="M59" s="307"/>
      <c r="N59" s="307"/>
      <c r="O59" s="307"/>
      <c r="P59" s="307"/>
      <c r="Q59" s="307"/>
      <c r="R59" s="307"/>
      <c r="S59" s="307"/>
      <c r="T59" s="307"/>
      <c r="U59" s="307"/>
      <c r="V59" s="308"/>
      <c r="W59" s="67"/>
      <c r="X59" s="114"/>
    </row>
    <row r="60" spans="1:24" s="66" customFormat="1" ht="22.5" customHeight="1">
      <c r="A60" s="306" t="s">
        <v>209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11"/>
      <c r="M60" s="307"/>
      <c r="N60" s="307"/>
      <c r="O60" s="307"/>
      <c r="P60" s="307"/>
      <c r="Q60" s="307"/>
      <c r="R60" s="307"/>
      <c r="S60" s="307"/>
      <c r="T60" s="307"/>
      <c r="U60" s="307"/>
      <c r="V60" s="308"/>
      <c r="W60" s="67"/>
      <c r="X60" s="114"/>
    </row>
    <row r="61" spans="1:24" s="67" customFormat="1" ht="39" customHeight="1">
      <c r="A61" s="175" t="s">
        <v>200</v>
      </c>
      <c r="B61" s="177" t="s">
        <v>201</v>
      </c>
      <c r="C61" s="58" t="s">
        <v>58</v>
      </c>
      <c r="D61" s="56"/>
      <c r="E61" s="40">
        <f>F61/30</f>
        <v>3</v>
      </c>
      <c r="F61" s="42">
        <v>90</v>
      </c>
      <c r="G61" s="57">
        <f>H61+I61+J61+K61</f>
        <v>30</v>
      </c>
      <c r="H61" s="58">
        <v>8</v>
      </c>
      <c r="I61" s="42">
        <v>4</v>
      </c>
      <c r="J61" s="58">
        <v>16</v>
      </c>
      <c r="K61" s="38">
        <v>2</v>
      </c>
      <c r="L61" s="8">
        <f>F61-G61</f>
        <v>60</v>
      </c>
      <c r="M61" s="74"/>
      <c r="N61" s="29"/>
      <c r="O61" s="40">
        <f>P61/30</f>
        <v>0</v>
      </c>
      <c r="P61" s="61"/>
      <c r="Q61" s="62">
        <f>R61+S61+T61+U61</f>
        <v>0</v>
      </c>
      <c r="R61" s="57"/>
      <c r="S61" s="65"/>
      <c r="T61" s="62"/>
      <c r="U61" s="63"/>
      <c r="V61" s="32">
        <f>P61-Q61</f>
        <v>0</v>
      </c>
      <c r="X61" s="115"/>
    </row>
    <row r="62" spans="1:24" s="67" customFormat="1" ht="37.5">
      <c r="A62" s="175" t="s">
        <v>115</v>
      </c>
      <c r="B62" s="177" t="s">
        <v>65</v>
      </c>
      <c r="C62" s="58" t="s">
        <v>59</v>
      </c>
      <c r="D62" s="56"/>
      <c r="E62" s="40">
        <f>F62/30</f>
        <v>2</v>
      </c>
      <c r="F62" s="42">
        <v>60</v>
      </c>
      <c r="G62" s="57">
        <f>H62+I62+J62+K62</f>
        <v>60</v>
      </c>
      <c r="H62" s="58">
        <v>2</v>
      </c>
      <c r="I62" s="42"/>
      <c r="J62" s="58">
        <v>54</v>
      </c>
      <c r="K62" s="38">
        <v>4</v>
      </c>
      <c r="L62" s="28">
        <f>F62-G62</f>
        <v>0</v>
      </c>
      <c r="M62" s="74" t="s">
        <v>59</v>
      </c>
      <c r="N62" s="29"/>
      <c r="O62" s="40">
        <f>P62/30</f>
        <v>3</v>
      </c>
      <c r="P62" s="61">
        <v>90</v>
      </c>
      <c r="Q62" s="62">
        <f>R62+S62+T62+U62</f>
        <v>80</v>
      </c>
      <c r="R62" s="57"/>
      <c r="S62" s="65"/>
      <c r="T62" s="62">
        <v>76</v>
      </c>
      <c r="U62" s="63">
        <v>4</v>
      </c>
      <c r="V62" s="32">
        <f>P62-Q62</f>
        <v>10</v>
      </c>
      <c r="X62" s="115"/>
    </row>
    <row r="63" spans="1:24" s="67" customFormat="1" ht="56.25">
      <c r="A63" s="175" t="s">
        <v>202</v>
      </c>
      <c r="B63" s="177" t="s">
        <v>203</v>
      </c>
      <c r="C63" s="3" t="s">
        <v>59</v>
      </c>
      <c r="D63" s="4"/>
      <c r="E63" s="13">
        <f>F63/30</f>
        <v>3</v>
      </c>
      <c r="F63" s="103">
        <v>90</v>
      </c>
      <c r="G63" s="57">
        <f>H63+I63+J63+K63</f>
        <v>30</v>
      </c>
      <c r="H63" s="26">
        <v>14</v>
      </c>
      <c r="I63" s="27">
        <v>6</v>
      </c>
      <c r="J63" s="5">
        <v>8</v>
      </c>
      <c r="K63" s="25">
        <v>2</v>
      </c>
      <c r="L63" s="28">
        <f>F63-G63</f>
        <v>60</v>
      </c>
      <c r="M63" s="45"/>
      <c r="N63" s="30"/>
      <c r="O63" s="13">
        <f>P63/30</f>
        <v>0</v>
      </c>
      <c r="P63" s="103"/>
      <c r="Q63" s="9">
        <f>R63+S63+T63+U63</f>
        <v>0</v>
      </c>
      <c r="R63" s="9"/>
      <c r="S63" s="9"/>
      <c r="T63" s="9"/>
      <c r="U63" s="31"/>
      <c r="V63" s="32">
        <f>P63-Q63</f>
        <v>0</v>
      </c>
      <c r="X63" s="115"/>
    </row>
    <row r="64" spans="1:24" s="67" customFormat="1" ht="16.5" thickBot="1">
      <c r="A64" s="10"/>
      <c r="B64" s="11" t="s">
        <v>89</v>
      </c>
      <c r="C64" s="64"/>
      <c r="D64" s="12"/>
      <c r="E64" s="13">
        <f aca="true" t="shared" si="16" ref="E64:L64">SUM(E61:E63)</f>
        <v>8</v>
      </c>
      <c r="F64" s="14">
        <f t="shared" si="16"/>
        <v>240</v>
      </c>
      <c r="G64" s="14">
        <f t="shared" si="16"/>
        <v>120</v>
      </c>
      <c r="H64" s="14">
        <f t="shared" si="16"/>
        <v>24</v>
      </c>
      <c r="I64" s="14">
        <f t="shared" si="16"/>
        <v>10</v>
      </c>
      <c r="J64" s="14">
        <f t="shared" si="16"/>
        <v>78</v>
      </c>
      <c r="K64" s="14">
        <f t="shared" si="16"/>
        <v>8</v>
      </c>
      <c r="L64" s="15">
        <f t="shared" si="16"/>
        <v>120</v>
      </c>
      <c r="M64" s="121"/>
      <c r="N64" s="12"/>
      <c r="O64" s="13">
        <f>SUM(O61:O63)</f>
        <v>3</v>
      </c>
      <c r="P64" s="14">
        <f>SUM(P61:P63)</f>
        <v>90</v>
      </c>
      <c r="Q64" s="14">
        <f aca="true" t="shared" si="17" ref="Q64:V64">SUM(Q61:Q63)</f>
        <v>80</v>
      </c>
      <c r="R64" s="14">
        <f t="shared" si="17"/>
        <v>0</v>
      </c>
      <c r="S64" s="14">
        <f t="shared" si="17"/>
        <v>0</v>
      </c>
      <c r="T64" s="14">
        <f t="shared" si="17"/>
        <v>76</v>
      </c>
      <c r="U64" s="14">
        <f t="shared" si="17"/>
        <v>4</v>
      </c>
      <c r="V64" s="37">
        <f t="shared" si="17"/>
        <v>10</v>
      </c>
      <c r="X64" s="115"/>
    </row>
    <row r="65" spans="1:24" s="67" customFormat="1" ht="22.5" customHeight="1" thickBot="1">
      <c r="A65" s="309" t="s">
        <v>90</v>
      </c>
      <c r="B65" s="310"/>
      <c r="C65" s="71"/>
      <c r="D65" s="71"/>
      <c r="E65" s="51">
        <f aca="true" t="shared" si="18" ref="E65:L65">E58+E64</f>
        <v>9.5</v>
      </c>
      <c r="F65" s="52">
        <f t="shared" si="18"/>
        <v>285</v>
      </c>
      <c r="G65" s="52">
        <f t="shared" si="18"/>
        <v>150</v>
      </c>
      <c r="H65" s="52">
        <f t="shared" si="18"/>
        <v>26</v>
      </c>
      <c r="I65" s="52">
        <f t="shared" si="18"/>
        <v>10</v>
      </c>
      <c r="J65" s="52">
        <f t="shared" si="18"/>
        <v>102</v>
      </c>
      <c r="K65" s="52">
        <f t="shared" si="18"/>
        <v>12</v>
      </c>
      <c r="L65" s="53">
        <f t="shared" si="18"/>
        <v>135</v>
      </c>
      <c r="M65" s="85"/>
      <c r="N65" s="71"/>
      <c r="O65" s="51">
        <f aca="true" t="shared" si="19" ref="O65:V65">O58+O64</f>
        <v>4.5</v>
      </c>
      <c r="P65" s="52">
        <f t="shared" si="19"/>
        <v>135</v>
      </c>
      <c r="Q65" s="52">
        <f t="shared" si="19"/>
        <v>120</v>
      </c>
      <c r="R65" s="52">
        <f t="shared" si="19"/>
        <v>0</v>
      </c>
      <c r="S65" s="52">
        <f t="shared" si="19"/>
        <v>0</v>
      </c>
      <c r="T65" s="52">
        <f t="shared" si="19"/>
        <v>112</v>
      </c>
      <c r="U65" s="52">
        <f t="shared" si="19"/>
        <v>8</v>
      </c>
      <c r="V65" s="55">
        <f t="shared" si="19"/>
        <v>15</v>
      </c>
      <c r="X65" s="115"/>
    </row>
    <row r="66" spans="1:24" s="98" customFormat="1" ht="22.5" customHeight="1" thickBot="1">
      <c r="A66" s="312" t="s">
        <v>71</v>
      </c>
      <c r="B66" s="313"/>
      <c r="C66" s="71"/>
      <c r="D66" s="71"/>
      <c r="E66" s="51">
        <f aca="true" t="shared" si="20" ref="E66:L66">E49+E65</f>
        <v>26</v>
      </c>
      <c r="F66" s="52">
        <f t="shared" si="20"/>
        <v>780</v>
      </c>
      <c r="G66" s="52">
        <f t="shared" si="20"/>
        <v>420</v>
      </c>
      <c r="H66" s="52">
        <f t="shared" si="20"/>
        <v>96</v>
      </c>
      <c r="I66" s="52">
        <f t="shared" si="20"/>
        <v>60</v>
      </c>
      <c r="J66" s="52">
        <f t="shared" si="20"/>
        <v>230</v>
      </c>
      <c r="K66" s="52">
        <f t="shared" si="20"/>
        <v>34</v>
      </c>
      <c r="L66" s="52">
        <f t="shared" si="20"/>
        <v>360</v>
      </c>
      <c r="M66" s="85"/>
      <c r="N66" s="71"/>
      <c r="O66" s="51">
        <f aca="true" t="shared" si="21" ref="O66:V66">O49+O65</f>
        <v>34</v>
      </c>
      <c r="P66" s="52">
        <f t="shared" si="21"/>
        <v>1020</v>
      </c>
      <c r="Q66" s="52">
        <f t="shared" si="21"/>
        <v>540</v>
      </c>
      <c r="R66" s="52">
        <f t="shared" si="21"/>
        <v>130</v>
      </c>
      <c r="S66" s="52">
        <f t="shared" si="21"/>
        <v>116</v>
      </c>
      <c r="T66" s="52">
        <f t="shared" si="21"/>
        <v>260</v>
      </c>
      <c r="U66" s="52">
        <f t="shared" si="21"/>
        <v>34</v>
      </c>
      <c r="V66" s="55">
        <f t="shared" si="21"/>
        <v>480</v>
      </c>
      <c r="W66" s="122"/>
      <c r="X66" s="123"/>
    </row>
    <row r="67" spans="1:24" s="77" customFormat="1" ht="15.75">
      <c r="A67" s="98"/>
      <c r="B67" s="98"/>
      <c r="C67" s="99"/>
      <c r="D67" s="99"/>
      <c r="E67" s="99"/>
      <c r="F67" s="98"/>
      <c r="G67" s="221">
        <f>G66/15</f>
        <v>28</v>
      </c>
      <c r="H67" s="221"/>
      <c r="I67" s="221"/>
      <c r="J67" s="221"/>
      <c r="K67" s="221"/>
      <c r="L67" s="221"/>
      <c r="M67" s="221"/>
      <c r="N67" s="221"/>
      <c r="O67" s="221"/>
      <c r="P67" s="221"/>
      <c r="Q67" s="221">
        <f>Q66/20</f>
        <v>27</v>
      </c>
      <c r="R67" s="221"/>
      <c r="S67" s="221"/>
      <c r="T67" s="98"/>
      <c r="U67" s="98"/>
      <c r="V67" s="98"/>
      <c r="W67" s="110"/>
      <c r="X67" s="102"/>
    </row>
    <row r="68" spans="1:24" s="77" customFormat="1" ht="18.75">
      <c r="A68" s="314" t="s">
        <v>204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110"/>
      <c r="X68" s="102"/>
    </row>
    <row r="69" spans="1:24" s="77" customFormat="1" ht="18.7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110"/>
      <c r="X69" s="102"/>
    </row>
    <row r="70" spans="1:24" s="77" customFormat="1" ht="18.7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110"/>
      <c r="X70" s="102"/>
    </row>
    <row r="71" spans="1:24" s="77" customFormat="1" ht="18.7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110"/>
      <c r="X71" s="102"/>
    </row>
    <row r="72" spans="1:24" s="77" customFormat="1" ht="15.75" customHeight="1">
      <c r="A72" s="100"/>
      <c r="B72" s="100"/>
      <c r="C72" s="101"/>
      <c r="D72" s="101"/>
      <c r="E72" s="101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10"/>
      <c r="X72" s="102"/>
    </row>
    <row r="73" spans="1:24" s="77" customFormat="1" ht="15" customHeight="1">
      <c r="A73" s="315" t="s">
        <v>92</v>
      </c>
      <c r="B73" s="315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10"/>
      <c r="X73" s="102"/>
    </row>
    <row r="74" spans="1:24" s="77" customFormat="1" ht="15" customHeight="1">
      <c r="A74" s="315" t="s">
        <v>75</v>
      </c>
      <c r="B74" s="315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2"/>
      <c r="O74" s="231" t="s">
        <v>205</v>
      </c>
      <c r="P74" s="162"/>
      <c r="Q74" s="162"/>
      <c r="R74" s="162"/>
      <c r="S74" s="162"/>
      <c r="T74" s="162"/>
      <c r="U74" s="162"/>
      <c r="V74" s="162"/>
      <c r="W74" s="110"/>
      <c r="X74" s="102"/>
    </row>
    <row r="75" spans="1:24" s="77" customFormat="1" ht="15" customHeight="1">
      <c r="A75" s="315"/>
      <c r="B75" s="315"/>
      <c r="C75" s="163"/>
      <c r="D75" s="163"/>
      <c r="E75" s="163"/>
      <c r="F75" s="164"/>
      <c r="G75" s="164"/>
      <c r="H75" s="164"/>
      <c r="I75" s="164"/>
      <c r="J75" s="164"/>
      <c r="K75" s="164"/>
      <c r="L75" s="165"/>
      <c r="M75" s="162"/>
      <c r="Q75" s="163"/>
      <c r="R75" s="163"/>
      <c r="S75" s="163"/>
      <c r="T75" s="163"/>
      <c r="U75" s="163"/>
      <c r="V75" s="163"/>
      <c r="W75" s="110"/>
      <c r="X75" s="102"/>
    </row>
    <row r="76" spans="1:22" ht="18">
      <c r="A76" s="141"/>
      <c r="B76" s="141"/>
      <c r="C76" s="140"/>
      <c r="D76" s="140"/>
      <c r="E76" s="140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</row>
    <row r="77" spans="1:24" s="77" customFormat="1" ht="15" customHeight="1">
      <c r="A77" s="316"/>
      <c r="B77" s="316"/>
      <c r="C77" s="137"/>
      <c r="D77" s="137"/>
      <c r="E77" s="137"/>
      <c r="F77" s="138"/>
      <c r="G77" s="138"/>
      <c r="H77" s="138"/>
      <c r="I77" s="138"/>
      <c r="J77" s="138"/>
      <c r="K77" s="138"/>
      <c r="L77" s="142"/>
      <c r="M77" s="316"/>
      <c r="N77" s="316"/>
      <c r="O77" s="316"/>
      <c r="P77" s="316"/>
      <c r="Q77" s="316"/>
      <c r="R77" s="316"/>
      <c r="S77" s="316"/>
      <c r="T77" s="316"/>
      <c r="U77" s="316"/>
      <c r="V77" s="141"/>
      <c r="W77" s="110"/>
      <c r="X77" s="102"/>
    </row>
    <row r="78" spans="1:24" s="77" customFormat="1" ht="18.75">
      <c r="A78" s="314" t="s">
        <v>23</v>
      </c>
      <c r="B78" s="314"/>
      <c r="C78" s="80"/>
      <c r="D78" s="80"/>
      <c r="E78" s="80"/>
      <c r="F78" s="81"/>
      <c r="G78" s="81"/>
      <c r="H78" s="81"/>
      <c r="I78" s="81"/>
      <c r="J78" s="81"/>
      <c r="K78" s="81"/>
      <c r="L78" s="179"/>
      <c r="M78" s="179"/>
      <c r="N78" s="179"/>
      <c r="O78" s="314" t="s">
        <v>23</v>
      </c>
      <c r="P78" s="314"/>
      <c r="Q78" s="314"/>
      <c r="R78" s="314"/>
      <c r="S78" s="314"/>
      <c r="T78" s="314"/>
      <c r="U78" s="314"/>
      <c r="V78" s="314"/>
      <c r="W78" s="110"/>
      <c r="X78" s="232"/>
    </row>
    <row r="79" spans="1:24" s="77" customFormat="1" ht="18.75">
      <c r="A79" s="317" t="s">
        <v>73</v>
      </c>
      <c r="B79" s="317"/>
      <c r="C79" s="80"/>
      <c r="D79" s="80"/>
      <c r="E79" s="80"/>
      <c r="F79" s="81"/>
      <c r="G79" s="81"/>
      <c r="H79" s="81"/>
      <c r="I79" s="81"/>
      <c r="J79" s="81"/>
      <c r="K79" s="81"/>
      <c r="L79" s="179"/>
      <c r="M79" s="179"/>
      <c r="N79" s="179"/>
      <c r="O79" s="317" t="s">
        <v>150</v>
      </c>
      <c r="P79" s="317"/>
      <c r="Q79" s="317"/>
      <c r="R79" s="317"/>
      <c r="S79" s="317"/>
      <c r="T79" s="317"/>
      <c r="U79" s="317"/>
      <c r="V79" s="317"/>
      <c r="W79" s="110"/>
      <c r="X79" s="232"/>
    </row>
    <row r="80" spans="1:24" s="77" customFormat="1" ht="18.75">
      <c r="A80" s="317" t="s">
        <v>53</v>
      </c>
      <c r="B80" s="317"/>
      <c r="C80" s="80"/>
      <c r="D80" s="80"/>
      <c r="E80" s="80"/>
      <c r="F80" s="81"/>
      <c r="G80" s="81"/>
      <c r="H80" s="81"/>
      <c r="I80" s="81"/>
      <c r="J80" s="81"/>
      <c r="K80" s="81"/>
      <c r="L80" s="179"/>
      <c r="M80" s="179"/>
      <c r="N80" s="179"/>
      <c r="O80" s="317" t="s">
        <v>98</v>
      </c>
      <c r="P80" s="317"/>
      <c r="Q80" s="317"/>
      <c r="R80" s="317"/>
      <c r="S80" s="317"/>
      <c r="T80" s="317"/>
      <c r="U80" s="317"/>
      <c r="V80" s="317"/>
      <c r="W80" s="110"/>
      <c r="X80" s="232"/>
    </row>
    <row r="81" spans="1:24" s="77" customFormat="1" ht="18.75">
      <c r="A81" s="317" t="s">
        <v>54</v>
      </c>
      <c r="B81" s="317"/>
      <c r="C81" s="80"/>
      <c r="D81" s="80"/>
      <c r="E81" s="80"/>
      <c r="F81" s="81"/>
      <c r="G81" s="81"/>
      <c r="H81" s="81"/>
      <c r="I81" s="81"/>
      <c r="J81" s="81"/>
      <c r="K81" s="81"/>
      <c r="L81" s="180"/>
      <c r="M81" s="180"/>
      <c r="N81" s="180"/>
      <c r="O81" s="317" t="s">
        <v>128</v>
      </c>
      <c r="P81" s="317"/>
      <c r="Q81" s="317"/>
      <c r="R81" s="317"/>
      <c r="S81" s="317"/>
      <c r="T81" s="317"/>
      <c r="U81" s="317"/>
      <c r="V81" s="317"/>
      <c r="W81" s="110"/>
      <c r="X81" s="232"/>
    </row>
    <row r="82" spans="1:24" s="77" customFormat="1" ht="18.75">
      <c r="A82" s="318" t="s">
        <v>149</v>
      </c>
      <c r="B82" s="318"/>
      <c r="C82" s="137"/>
      <c r="D82" s="137"/>
      <c r="E82" s="137"/>
      <c r="F82" s="138"/>
      <c r="G82" s="138"/>
      <c r="H82" s="138"/>
      <c r="I82" s="138"/>
      <c r="J82" s="138"/>
      <c r="K82" s="138"/>
      <c r="L82" s="139"/>
      <c r="M82" s="139"/>
      <c r="N82" s="139"/>
      <c r="O82" s="318" t="s">
        <v>208</v>
      </c>
      <c r="P82" s="318"/>
      <c r="Q82" s="318"/>
      <c r="R82" s="318"/>
      <c r="S82" s="318"/>
      <c r="T82" s="318"/>
      <c r="U82" s="318"/>
      <c r="V82" s="318"/>
      <c r="W82" s="110"/>
      <c r="X82" s="102"/>
    </row>
    <row r="83" spans="1:24" s="77" customFormat="1" ht="18.75">
      <c r="A83" s="319"/>
      <c r="B83" s="319"/>
      <c r="C83" s="140"/>
      <c r="D83" s="140"/>
      <c r="E83" s="140"/>
      <c r="F83" s="141"/>
      <c r="G83" s="141"/>
      <c r="H83" s="141"/>
      <c r="I83" s="141"/>
      <c r="J83" s="141"/>
      <c r="K83" s="141"/>
      <c r="L83" s="141"/>
      <c r="M83" s="141"/>
      <c r="N83" s="141"/>
      <c r="O83" s="319"/>
      <c r="P83" s="319"/>
      <c r="Q83" s="319"/>
      <c r="R83" s="319"/>
      <c r="S83" s="319"/>
      <c r="T83" s="319"/>
      <c r="U83" s="319"/>
      <c r="V83" s="319"/>
      <c r="W83" s="110"/>
      <c r="X83" s="102"/>
    </row>
    <row r="84" spans="3:24" s="77" customFormat="1" ht="15.75">
      <c r="C84" s="104"/>
      <c r="D84" s="104"/>
      <c r="E84" s="104"/>
      <c r="W84" s="110"/>
      <c r="X84" s="102"/>
    </row>
    <row r="85" spans="3:24" s="77" customFormat="1" ht="15.75">
      <c r="C85" s="104"/>
      <c r="D85" s="104"/>
      <c r="E85" s="104"/>
      <c r="W85" s="110"/>
      <c r="X85" s="102"/>
    </row>
    <row r="86" spans="1:22" ht="15.75">
      <c r="A86" s="102"/>
      <c r="B86" s="77"/>
      <c r="C86" s="104"/>
      <c r="D86" s="104"/>
      <c r="E86" s="104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  <row r="93" ht="12.75">
      <c r="C93" s="105" t="s">
        <v>55</v>
      </c>
    </row>
  </sheetData>
  <sheetProtection/>
  <mergeCells count="78">
    <mergeCell ref="A81:B81"/>
    <mergeCell ref="O81:V81"/>
    <mergeCell ref="A82:B82"/>
    <mergeCell ref="O82:V82"/>
    <mergeCell ref="A83:B83"/>
    <mergeCell ref="O83:V83"/>
    <mergeCell ref="A78:B78"/>
    <mergeCell ref="O78:V78"/>
    <mergeCell ref="A79:B79"/>
    <mergeCell ref="O79:V79"/>
    <mergeCell ref="A80:B80"/>
    <mergeCell ref="O80:V80"/>
    <mergeCell ref="A66:B66"/>
    <mergeCell ref="A68:V68"/>
    <mergeCell ref="A73:B73"/>
    <mergeCell ref="A74:B74"/>
    <mergeCell ref="A75:B75"/>
    <mergeCell ref="A77:B77"/>
    <mergeCell ref="M77:U77"/>
    <mergeCell ref="A49:B49"/>
    <mergeCell ref="A51:V51"/>
    <mergeCell ref="A52:V52"/>
    <mergeCell ref="A59:V59"/>
    <mergeCell ref="A60:V60"/>
    <mergeCell ref="A65:B65"/>
    <mergeCell ref="Q21:U21"/>
    <mergeCell ref="V21:V22"/>
    <mergeCell ref="A24:V24"/>
    <mergeCell ref="A25:V25"/>
    <mergeCell ref="A35:V35"/>
    <mergeCell ref="A42:V42"/>
    <mergeCell ref="W19:W22"/>
    <mergeCell ref="C20:D21"/>
    <mergeCell ref="E20:E22"/>
    <mergeCell ref="F20:L20"/>
    <mergeCell ref="M20:N21"/>
    <mergeCell ref="O20:O22"/>
    <mergeCell ref="P20:V20"/>
    <mergeCell ref="F21:F22"/>
    <mergeCell ref="G21:K21"/>
    <mergeCell ref="L21:L22"/>
    <mergeCell ref="A16:B16"/>
    <mergeCell ref="C16:E16"/>
    <mergeCell ref="O16:V16"/>
    <mergeCell ref="A17:B17"/>
    <mergeCell ref="C17:E17"/>
    <mergeCell ref="A19:A22"/>
    <mergeCell ref="B19:B22"/>
    <mergeCell ref="C19:L19"/>
    <mergeCell ref="M19:V19"/>
    <mergeCell ref="P21:P22"/>
    <mergeCell ref="A14:B14"/>
    <mergeCell ref="O14:P14"/>
    <mergeCell ref="Q14:T14"/>
    <mergeCell ref="A15:B15"/>
    <mergeCell ref="C15:E15"/>
    <mergeCell ref="O15:P15"/>
    <mergeCell ref="Q15:T15"/>
    <mergeCell ref="A12:B12"/>
    <mergeCell ref="C12:H12"/>
    <mergeCell ref="O12:P12"/>
    <mergeCell ref="Q12:T12"/>
    <mergeCell ref="A13:B13"/>
    <mergeCell ref="C13:K13"/>
    <mergeCell ref="O13:P13"/>
    <mergeCell ref="Q13:T13"/>
    <mergeCell ref="A9:V9"/>
    <mergeCell ref="A11:B11"/>
    <mergeCell ref="C11:E11"/>
    <mergeCell ref="O11:P11"/>
    <mergeCell ref="Q11:T11"/>
    <mergeCell ref="U11:V11"/>
    <mergeCell ref="K1:V1"/>
    <mergeCell ref="K2:V2"/>
    <mergeCell ref="K3:V3"/>
    <mergeCell ref="K4:V4"/>
    <mergeCell ref="K5:V5"/>
    <mergeCell ref="K7:V7"/>
  </mergeCells>
  <conditionalFormatting sqref="E49:L49 P27:V30 Q63:V63 H63:O63 E63 Q31:V31 G36:N36 P36:V36 E36 Q55:Q57 U56:V57 K55:L57 E55:E57 G55:G57 N55:O57 G26 L28:O28 E26 G29:O31 L26 G32:L33 E39:E40 G39:N40 M38:N38 P39:V40 P38:Q38 V38 V55 E28:E33 M27:O27 G28">
    <cfRule type="cellIs" priority="66" dxfId="0" operator="equal" stopIfTrue="1">
      <formula>0</formula>
    </cfRule>
  </conditionalFormatting>
  <conditionalFormatting sqref="E34:K34">
    <cfRule type="cellIs" priority="60" dxfId="0" operator="equal" stopIfTrue="1">
      <formula>0</formula>
    </cfRule>
  </conditionalFormatting>
  <conditionalFormatting sqref="G44 E44">
    <cfRule type="cellIs" priority="57" dxfId="0" operator="equal" stopIfTrue="1">
      <formula>0</formula>
    </cfRule>
  </conditionalFormatting>
  <conditionalFormatting sqref="E65:L65">
    <cfRule type="cellIs" priority="65" dxfId="0" operator="equal" stopIfTrue="1">
      <formula>0</formula>
    </cfRule>
  </conditionalFormatting>
  <conditionalFormatting sqref="O49:V49">
    <cfRule type="cellIs" priority="59" dxfId="0" operator="equal" stopIfTrue="1">
      <formula>0</formula>
    </cfRule>
  </conditionalFormatting>
  <conditionalFormatting sqref="E41:K41">
    <cfRule type="cellIs" priority="64" dxfId="0" operator="equal" stopIfTrue="1">
      <formula>0</formula>
    </cfRule>
  </conditionalFormatting>
  <conditionalFormatting sqref="P41:V41">
    <cfRule type="cellIs" priority="63" dxfId="0" operator="equal" stopIfTrue="1">
      <formula>0</formula>
    </cfRule>
  </conditionalFormatting>
  <conditionalFormatting sqref="E48:K48">
    <cfRule type="cellIs" priority="62" dxfId="0" operator="equal" stopIfTrue="1">
      <formula>0</formula>
    </cfRule>
  </conditionalFormatting>
  <conditionalFormatting sqref="E64:L64">
    <cfRule type="cellIs" priority="53" dxfId="0" operator="equal" stopIfTrue="1">
      <formula>0</formula>
    </cfRule>
  </conditionalFormatting>
  <conditionalFormatting sqref="E66:L66">
    <cfRule type="cellIs" priority="61" dxfId="0" operator="equal" stopIfTrue="1">
      <formula>0</formula>
    </cfRule>
  </conditionalFormatting>
  <conditionalFormatting sqref="U62:V62 N62">
    <cfRule type="cellIs" priority="51" dxfId="0" operator="equal" stopIfTrue="1">
      <formula>0</formula>
    </cfRule>
  </conditionalFormatting>
  <conditionalFormatting sqref="K44:N44 P44:Q44 V44">
    <cfRule type="cellIs" priority="58" dxfId="0" operator="equal" stopIfTrue="1">
      <formula>0</formula>
    </cfRule>
  </conditionalFormatting>
  <conditionalFormatting sqref="J44">
    <cfRule type="cellIs" priority="56" dxfId="0" operator="equal" stopIfTrue="1">
      <formula>0</formula>
    </cfRule>
  </conditionalFormatting>
  <conditionalFormatting sqref="K62:L62">
    <cfRule type="cellIs" priority="54" dxfId="0" operator="equal" stopIfTrue="1">
      <formula>0</formula>
    </cfRule>
  </conditionalFormatting>
  <conditionalFormatting sqref="O48:V48">
    <cfRule type="cellIs" priority="55" dxfId="0" operator="equal" stopIfTrue="1">
      <formula>0</formula>
    </cfRule>
  </conditionalFormatting>
  <conditionalFormatting sqref="G62:G63">
    <cfRule type="cellIs" priority="52" dxfId="0" operator="equal" stopIfTrue="1">
      <formula>0</formula>
    </cfRule>
  </conditionalFormatting>
  <conditionalFormatting sqref="P64:V64">
    <cfRule type="cellIs" priority="50" dxfId="0" operator="equal" stopIfTrue="1">
      <formula>0</formula>
    </cfRule>
  </conditionalFormatting>
  <conditionalFormatting sqref="L34">
    <cfRule type="cellIs" priority="49" dxfId="0" operator="equal" stopIfTrue="1">
      <formula>0</formula>
    </cfRule>
  </conditionalFormatting>
  <conditionalFormatting sqref="O34:U34">
    <cfRule type="cellIs" priority="48" dxfId="0" operator="equal" stopIfTrue="1">
      <formula>0</formula>
    </cfRule>
  </conditionalFormatting>
  <conditionalFormatting sqref="V34">
    <cfRule type="cellIs" priority="47" dxfId="0" operator="equal" stopIfTrue="1">
      <formula>0</formula>
    </cfRule>
  </conditionalFormatting>
  <conditionalFormatting sqref="Q61:Q62">
    <cfRule type="cellIs" priority="43" dxfId="0" operator="equal" stopIfTrue="1">
      <formula>0</formula>
    </cfRule>
  </conditionalFormatting>
  <conditionalFormatting sqref="O64">
    <cfRule type="cellIs" priority="46" dxfId="0" operator="equal" stopIfTrue="1">
      <formula>0</formula>
    </cfRule>
  </conditionalFormatting>
  <conditionalFormatting sqref="K61:L61 E61:E62">
    <cfRule type="cellIs" priority="45" dxfId="0" operator="equal" stopIfTrue="1">
      <formula>0</formula>
    </cfRule>
  </conditionalFormatting>
  <conditionalFormatting sqref="E58:K58">
    <cfRule type="cellIs" priority="42" dxfId="0" operator="equal" stopIfTrue="1">
      <formula>0</formula>
    </cfRule>
  </conditionalFormatting>
  <conditionalFormatting sqref="U61:V61 N61">
    <cfRule type="cellIs" priority="44" dxfId="0" operator="equal" stopIfTrue="1">
      <formula>0</formula>
    </cfRule>
  </conditionalFormatting>
  <conditionalFormatting sqref="L58">
    <cfRule type="cellIs" priority="40" dxfId="0" operator="equal" stopIfTrue="1">
      <formula>0</formula>
    </cfRule>
  </conditionalFormatting>
  <conditionalFormatting sqref="O58:V58">
    <cfRule type="cellIs" priority="41" dxfId="0" operator="equal" stopIfTrue="1">
      <formula>0</formula>
    </cfRule>
  </conditionalFormatting>
  <conditionalFormatting sqref="O36 O38:O40">
    <cfRule type="cellIs" priority="39" dxfId="0" operator="equal" stopIfTrue="1">
      <formula>0</formula>
    </cfRule>
  </conditionalFormatting>
  <conditionalFormatting sqref="O41">
    <cfRule type="cellIs" priority="38" dxfId="0" operator="equal" stopIfTrue="1">
      <formula>0</formula>
    </cfRule>
  </conditionalFormatting>
  <conditionalFormatting sqref="O44">
    <cfRule type="cellIs" priority="37" dxfId="0" operator="equal" stopIfTrue="1">
      <formula>0</formula>
    </cfRule>
  </conditionalFormatting>
  <conditionalFormatting sqref="O61:O62">
    <cfRule type="cellIs" priority="36" dxfId="0" operator="equal" stopIfTrue="1">
      <formula>0</formula>
    </cfRule>
  </conditionalFormatting>
  <conditionalFormatting sqref="G61">
    <cfRule type="cellIs" priority="35" dxfId="0" operator="equal" stopIfTrue="1">
      <formula>0</formula>
    </cfRule>
  </conditionalFormatting>
  <conditionalFormatting sqref="O65:V65">
    <cfRule type="cellIs" priority="34" dxfId="0" operator="equal" stopIfTrue="1">
      <formula>0</formula>
    </cfRule>
  </conditionalFormatting>
  <conditionalFormatting sqref="O66:V66">
    <cfRule type="cellIs" priority="33" dxfId="0" operator="equal" stopIfTrue="1">
      <formula>0</formula>
    </cfRule>
  </conditionalFormatting>
  <conditionalFormatting sqref="L41">
    <cfRule type="cellIs" priority="32" dxfId="0" operator="equal" stopIfTrue="1">
      <formula>0</formula>
    </cfRule>
  </conditionalFormatting>
  <conditionalFormatting sqref="L48">
    <cfRule type="cellIs" priority="31" dxfId="0" operator="equal" stopIfTrue="1">
      <formula>0</formula>
    </cfRule>
  </conditionalFormatting>
  <conditionalFormatting sqref="O26 V26">
    <cfRule type="cellIs" priority="30" dxfId="0" operator="equal" stopIfTrue="1">
      <formula>0</formula>
    </cfRule>
  </conditionalFormatting>
  <conditionalFormatting sqref="O32 Q32:V32">
    <cfRule type="cellIs" priority="29" dxfId="0" operator="equal" stopIfTrue="1">
      <formula>0</formula>
    </cfRule>
  </conditionalFormatting>
  <conditionalFormatting sqref="O33 Q33:V33">
    <cfRule type="cellIs" priority="28" dxfId="0" operator="equal" stopIfTrue="1">
      <formula>0</formula>
    </cfRule>
  </conditionalFormatting>
  <conditionalFormatting sqref="G38:L38 E38">
    <cfRule type="cellIs" priority="27" dxfId="0" operator="equal" stopIfTrue="1">
      <formula>0</formula>
    </cfRule>
  </conditionalFormatting>
  <conditionalFormatting sqref="I26">
    <cfRule type="cellIs" priority="26" dxfId="0" operator="equal" stopIfTrue="1">
      <formula>0</formula>
    </cfRule>
  </conditionalFormatting>
  <conditionalFormatting sqref="E47 G47">
    <cfRule type="cellIs" priority="24" dxfId="0" operator="equal" stopIfTrue="1">
      <formula>0</formula>
    </cfRule>
  </conditionalFormatting>
  <conditionalFormatting sqref="P47:V47 K47:N47">
    <cfRule type="cellIs" priority="25" dxfId="0" operator="equal" stopIfTrue="1">
      <formula>0</formula>
    </cfRule>
  </conditionalFormatting>
  <conditionalFormatting sqref="J47">
    <cfRule type="cellIs" priority="23" dxfId="0" operator="equal" stopIfTrue="1">
      <formula>0</formula>
    </cfRule>
  </conditionalFormatting>
  <conditionalFormatting sqref="O47">
    <cfRule type="cellIs" priority="22" dxfId="0" operator="equal" stopIfTrue="1">
      <formula>0</formula>
    </cfRule>
  </conditionalFormatting>
  <conditionalFormatting sqref="E46 G46">
    <cfRule type="cellIs" priority="20" dxfId="0" operator="equal" stopIfTrue="1">
      <formula>0</formula>
    </cfRule>
  </conditionalFormatting>
  <conditionalFormatting sqref="P46:V46 K46:N46">
    <cfRule type="cellIs" priority="21" dxfId="0" operator="equal" stopIfTrue="1">
      <formula>0</formula>
    </cfRule>
  </conditionalFormatting>
  <conditionalFormatting sqref="J46">
    <cfRule type="cellIs" priority="19" dxfId="0" operator="equal" stopIfTrue="1">
      <formula>0</formula>
    </cfRule>
  </conditionalFormatting>
  <conditionalFormatting sqref="O46">
    <cfRule type="cellIs" priority="18" dxfId="0" operator="equal" stopIfTrue="1">
      <formula>0</formula>
    </cfRule>
  </conditionalFormatting>
  <conditionalFormatting sqref="E45 G45">
    <cfRule type="cellIs" priority="16" dxfId="0" operator="equal" stopIfTrue="1">
      <formula>0</formula>
    </cfRule>
  </conditionalFormatting>
  <conditionalFormatting sqref="P45:V45 K45:N45">
    <cfRule type="cellIs" priority="17" dxfId="0" operator="equal" stopIfTrue="1">
      <formula>0</formula>
    </cfRule>
  </conditionalFormatting>
  <conditionalFormatting sqref="J45">
    <cfRule type="cellIs" priority="15" dxfId="0" operator="equal" stopIfTrue="1">
      <formula>0</formula>
    </cfRule>
  </conditionalFormatting>
  <conditionalFormatting sqref="O45">
    <cfRule type="cellIs" priority="14" dxfId="0" operator="equal" stopIfTrue="1">
      <formula>0</formula>
    </cfRule>
  </conditionalFormatting>
  <conditionalFormatting sqref="Q53 U53:V53 K53:L53 E53 G53 N53:O53">
    <cfRule type="cellIs" priority="13" dxfId="0" operator="equal" stopIfTrue="1">
      <formula>0</formula>
    </cfRule>
  </conditionalFormatting>
  <conditionalFormatting sqref="Q54 V54 K54:L54 E54 G54 N54:O54">
    <cfRule type="cellIs" priority="12" dxfId="0" operator="equal" stopIfTrue="1">
      <formula>0</formula>
    </cfRule>
  </conditionalFormatting>
  <conditionalFormatting sqref="U54">
    <cfRule type="cellIs" priority="11" dxfId="0" operator="equal" stopIfTrue="1">
      <formula>0</formula>
    </cfRule>
  </conditionalFormatting>
  <conditionalFormatting sqref="M37:N37 P37:Q37 V37">
    <cfRule type="cellIs" priority="10" dxfId="0" operator="equal" stopIfTrue="1">
      <formula>0</formula>
    </cfRule>
  </conditionalFormatting>
  <conditionalFormatting sqref="O37">
    <cfRule type="cellIs" priority="9" dxfId="0" operator="equal" stopIfTrue="1">
      <formula>0</formula>
    </cfRule>
  </conditionalFormatting>
  <conditionalFormatting sqref="G37 E37 L37">
    <cfRule type="cellIs" priority="8" dxfId="0" operator="equal" stopIfTrue="1">
      <formula>0</formula>
    </cfRule>
  </conditionalFormatting>
  <conditionalFormatting sqref="G27 E27 L27">
    <cfRule type="cellIs" priority="7" dxfId="0" operator="equal" stopIfTrue="1">
      <formula>0</formula>
    </cfRule>
  </conditionalFormatting>
  <conditionalFormatting sqref="I27">
    <cfRule type="cellIs" priority="6" dxfId="0" operator="equal" stopIfTrue="1">
      <formula>0</formula>
    </cfRule>
  </conditionalFormatting>
  <conditionalFormatting sqref="G43 E43">
    <cfRule type="cellIs" priority="4" dxfId="0" operator="equal" stopIfTrue="1">
      <formula>0</formula>
    </cfRule>
  </conditionalFormatting>
  <conditionalFormatting sqref="K43:N43 P43:Q43 V43">
    <cfRule type="cellIs" priority="5" dxfId="0" operator="equal" stopIfTrue="1">
      <formula>0</formula>
    </cfRule>
  </conditionalFormatting>
  <conditionalFormatting sqref="J43">
    <cfRule type="cellIs" priority="3" dxfId="0" operator="equal" stopIfTrue="1">
      <formula>0</formula>
    </cfRule>
  </conditionalFormatting>
  <conditionalFormatting sqref="O43">
    <cfRule type="cellIs" priority="2" dxfId="0" operator="equal" stopIfTrue="1">
      <formula>0</formula>
    </cfRule>
  </conditionalFormatting>
  <conditionalFormatting sqref="Q26">
    <cfRule type="cellIs" priority="1" dxfId="0" operator="equal" stopIfTrue="1">
      <formula>0</formula>
    </cfRule>
  </conditionalFormatting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scale="63" r:id="rId1"/>
  <rowBreaks count="1" manualBreakCount="1">
    <brk id="4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89"/>
  <sheetViews>
    <sheetView view="pageBreakPreview" zoomScale="70" zoomScaleSheetLayoutView="70" zoomScalePageLayoutView="0" workbookViewId="0" topLeftCell="A1">
      <selection activeCell="Q14" sqref="Q14:T14"/>
    </sheetView>
  </sheetViews>
  <sheetFormatPr defaultColWidth="9.140625" defaultRowHeight="12.75" outlineLevelRow="1"/>
  <cols>
    <col min="1" max="1" width="15.7109375" style="2" customWidth="1"/>
    <col min="2" max="2" width="34.140625" style="2" customWidth="1"/>
    <col min="3" max="3" width="7.7109375" style="105" customWidth="1"/>
    <col min="4" max="4" width="5.28125" style="105" customWidth="1"/>
    <col min="5" max="5" width="6.00390625" style="105" customWidth="1"/>
    <col min="6" max="6" width="6.140625" style="2" customWidth="1"/>
    <col min="7" max="7" width="5.7109375" style="2" customWidth="1"/>
    <col min="8" max="9" width="4.8515625" style="2" customWidth="1"/>
    <col min="10" max="10" width="5.7109375" style="2" customWidth="1"/>
    <col min="11" max="11" width="4.28125" style="2" customWidth="1"/>
    <col min="12" max="12" width="6.140625" style="2" customWidth="1"/>
    <col min="13" max="13" width="8.8515625" style="2" customWidth="1"/>
    <col min="14" max="14" width="4.7109375" style="2" customWidth="1"/>
    <col min="15" max="15" width="5.7109375" style="2" customWidth="1"/>
    <col min="16" max="16" width="6.57421875" style="2" customWidth="1"/>
    <col min="17" max="17" width="5.7109375" style="2" customWidth="1"/>
    <col min="18" max="19" width="5.00390625" style="2" customWidth="1"/>
    <col min="20" max="20" width="4.8515625" style="2" customWidth="1"/>
    <col min="21" max="21" width="4.28125" style="2" customWidth="1"/>
    <col min="22" max="22" width="6.140625" style="2" customWidth="1"/>
    <col min="23" max="23" width="10.28125" style="113" bestFit="1" customWidth="1"/>
    <col min="24" max="24" width="12.421875" style="112" customWidth="1"/>
    <col min="25" max="16384" width="9.140625" style="2" customWidth="1"/>
  </cols>
  <sheetData>
    <row r="1" spans="1:24" s="90" customFormat="1" ht="17.25" customHeight="1">
      <c r="A1" s="86"/>
      <c r="B1" s="87"/>
      <c r="C1" s="88"/>
      <c r="D1" s="88"/>
      <c r="E1" s="88"/>
      <c r="F1" s="87"/>
      <c r="G1" s="87"/>
      <c r="H1" s="89"/>
      <c r="I1" s="89"/>
      <c r="K1" s="240" t="s">
        <v>20</v>
      </c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08"/>
      <c r="X1" s="109"/>
    </row>
    <row r="2" spans="1:24" s="90" customFormat="1" ht="17.25" customHeight="1">
      <c r="A2" s="86"/>
      <c r="B2" s="87"/>
      <c r="C2" s="88"/>
      <c r="D2" s="88"/>
      <c r="E2" s="88"/>
      <c r="F2" s="87"/>
      <c r="G2" s="87"/>
      <c r="H2" s="89"/>
      <c r="I2" s="89"/>
      <c r="K2" s="241" t="s">
        <v>136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108"/>
      <c r="X2" s="109"/>
    </row>
    <row r="3" spans="1:24" s="90" customFormat="1" ht="17.25" customHeight="1">
      <c r="A3" s="86"/>
      <c r="B3" s="87"/>
      <c r="C3" s="88"/>
      <c r="D3" s="88"/>
      <c r="E3" s="88"/>
      <c r="F3" s="87"/>
      <c r="G3" s="87"/>
      <c r="H3" s="89"/>
      <c r="I3" s="89"/>
      <c r="K3" s="241" t="s">
        <v>21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127"/>
      <c r="X3" s="109"/>
    </row>
    <row r="4" spans="1:24" s="90" customFormat="1" ht="17.25" customHeight="1">
      <c r="A4" s="86"/>
      <c r="B4" s="87"/>
      <c r="C4" s="88"/>
      <c r="D4" s="88"/>
      <c r="E4" s="88"/>
      <c r="F4" s="87"/>
      <c r="G4" s="87"/>
      <c r="H4" s="89"/>
      <c r="I4" s="89"/>
      <c r="K4" s="241" t="s">
        <v>22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108"/>
      <c r="X4" s="109"/>
    </row>
    <row r="5" spans="1:24" s="90" customFormat="1" ht="17.25" customHeight="1">
      <c r="A5" s="86"/>
      <c r="B5" s="87"/>
      <c r="C5" s="88"/>
      <c r="D5" s="88"/>
      <c r="E5" s="88"/>
      <c r="F5" s="87"/>
      <c r="G5" s="87"/>
      <c r="H5" s="89"/>
      <c r="I5" s="89"/>
      <c r="K5" s="241" t="s">
        <v>126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108"/>
      <c r="X5" s="109"/>
    </row>
    <row r="6" spans="1:24" s="90" customFormat="1" ht="17.25" customHeight="1">
      <c r="A6" s="86"/>
      <c r="B6" s="87"/>
      <c r="C6" s="88"/>
      <c r="D6" s="88"/>
      <c r="E6" s="88"/>
      <c r="F6" s="87"/>
      <c r="G6" s="87"/>
      <c r="H6" s="89"/>
      <c r="I6" s="89"/>
      <c r="K6" s="196" t="s">
        <v>127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08"/>
      <c r="X6" s="109"/>
    </row>
    <row r="7" spans="1:24" s="90" customFormat="1" ht="15" customHeight="1">
      <c r="A7" s="86"/>
      <c r="B7" s="87"/>
      <c r="C7" s="88"/>
      <c r="D7" s="88"/>
      <c r="E7" s="88"/>
      <c r="F7" s="87"/>
      <c r="G7" s="87"/>
      <c r="H7" s="89"/>
      <c r="I7" s="89"/>
      <c r="K7" s="241" t="s">
        <v>137</v>
      </c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108"/>
      <c r="X7" s="109"/>
    </row>
    <row r="8" spans="3:24" s="90" customFormat="1" ht="15" customHeight="1">
      <c r="C8" s="91"/>
      <c r="D8" s="91"/>
      <c r="E8" s="91"/>
      <c r="W8" s="108"/>
      <c r="X8" s="109"/>
    </row>
    <row r="9" spans="1:27" s="90" customFormat="1" ht="20.25" customHeight="1">
      <c r="A9" s="242" t="s">
        <v>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108"/>
      <c r="X9" s="109"/>
      <c r="Y9" s="93"/>
      <c r="Z9" s="93"/>
      <c r="AA9" s="93"/>
    </row>
    <row r="10" spans="1:27" s="77" customFormat="1" ht="15" customHeight="1" thickBot="1">
      <c r="A10" s="75"/>
      <c r="B10" s="75"/>
      <c r="C10" s="92"/>
      <c r="D10" s="92"/>
      <c r="E10" s="92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10"/>
      <c r="X10" s="102"/>
      <c r="Y10" s="94"/>
      <c r="Z10" s="94"/>
      <c r="AA10" s="94"/>
    </row>
    <row r="11" spans="1:27" s="77" customFormat="1" ht="16.5" customHeight="1" thickBot="1">
      <c r="A11" s="243" t="s">
        <v>1</v>
      </c>
      <c r="B11" s="243"/>
      <c r="C11" s="244" t="s">
        <v>138</v>
      </c>
      <c r="D11" s="244"/>
      <c r="E11" s="244"/>
      <c r="F11" s="93"/>
      <c r="G11" s="93"/>
      <c r="H11" s="93"/>
      <c r="I11" s="168"/>
      <c r="J11" s="168"/>
      <c r="K11" s="168"/>
      <c r="L11" s="168"/>
      <c r="M11" s="90"/>
      <c r="N11" s="90"/>
      <c r="O11" s="245" t="s">
        <v>79</v>
      </c>
      <c r="P11" s="246"/>
      <c r="Q11" s="247" t="s">
        <v>2</v>
      </c>
      <c r="R11" s="248"/>
      <c r="S11" s="248"/>
      <c r="T11" s="249"/>
      <c r="U11" s="250" t="s">
        <v>52</v>
      </c>
      <c r="V11" s="246"/>
      <c r="W11" s="110"/>
      <c r="X11" s="102"/>
      <c r="Y11" s="94"/>
      <c r="Z11" s="94"/>
      <c r="AA11" s="94"/>
    </row>
    <row r="12" spans="1:27" s="77" customFormat="1" ht="16.5" customHeight="1">
      <c r="A12" s="243" t="s">
        <v>67</v>
      </c>
      <c r="B12" s="243"/>
      <c r="C12" s="251" t="s">
        <v>72</v>
      </c>
      <c r="D12" s="251"/>
      <c r="E12" s="251"/>
      <c r="F12" s="251"/>
      <c r="G12" s="251"/>
      <c r="H12" s="251"/>
      <c r="I12" s="168"/>
      <c r="J12" s="168"/>
      <c r="K12" s="168"/>
      <c r="L12" s="168"/>
      <c r="M12" s="90"/>
      <c r="N12" s="90"/>
      <c r="O12" s="252" t="s">
        <v>132</v>
      </c>
      <c r="P12" s="253"/>
      <c r="Q12" s="254">
        <v>34</v>
      </c>
      <c r="R12" s="255"/>
      <c r="S12" s="255"/>
      <c r="T12" s="256"/>
      <c r="U12" s="171"/>
      <c r="V12" s="172"/>
      <c r="W12" s="110"/>
      <c r="X12" s="102"/>
      <c r="Y12" s="94"/>
      <c r="Z12" s="94"/>
      <c r="AA12" s="94"/>
    </row>
    <row r="13" spans="1:24" s="77" customFormat="1" ht="16.5" customHeight="1">
      <c r="A13" s="243" t="s">
        <v>68</v>
      </c>
      <c r="B13" s="243"/>
      <c r="C13" s="244" t="s">
        <v>131</v>
      </c>
      <c r="D13" s="244"/>
      <c r="E13" s="244"/>
      <c r="F13" s="244"/>
      <c r="G13" s="244"/>
      <c r="H13" s="244"/>
      <c r="I13" s="244"/>
      <c r="J13" s="244"/>
      <c r="K13" s="244"/>
      <c r="L13" s="168"/>
      <c r="M13" s="90"/>
      <c r="N13" s="90"/>
      <c r="O13" s="257" t="s">
        <v>133</v>
      </c>
      <c r="P13" s="258"/>
      <c r="Q13" s="259">
        <v>29</v>
      </c>
      <c r="R13" s="260"/>
      <c r="S13" s="260"/>
      <c r="T13" s="261"/>
      <c r="U13" s="173"/>
      <c r="V13" s="174"/>
      <c r="W13" s="110"/>
      <c r="X13" s="102"/>
    </row>
    <row r="14" spans="1:24" s="77" customFormat="1" ht="16.5" customHeight="1">
      <c r="A14" s="243" t="s">
        <v>27</v>
      </c>
      <c r="B14" s="243"/>
      <c r="C14" s="169" t="s">
        <v>98</v>
      </c>
      <c r="D14" s="169"/>
      <c r="E14" s="169"/>
      <c r="F14" s="169"/>
      <c r="G14" s="169"/>
      <c r="H14" s="169"/>
      <c r="I14" s="169"/>
      <c r="J14" s="169"/>
      <c r="K14" s="169"/>
      <c r="L14" s="168"/>
      <c r="M14" s="90"/>
      <c r="N14" s="90"/>
      <c r="O14" s="257" t="s">
        <v>134</v>
      </c>
      <c r="P14" s="258"/>
      <c r="Q14" s="259">
        <v>27</v>
      </c>
      <c r="R14" s="260"/>
      <c r="S14" s="260"/>
      <c r="T14" s="261"/>
      <c r="U14" s="173"/>
      <c r="V14" s="174"/>
      <c r="W14" s="110"/>
      <c r="X14" s="102"/>
    </row>
    <row r="15" spans="1:27" s="77" customFormat="1" ht="16.5" customHeight="1" thickBot="1">
      <c r="A15" s="243" t="s">
        <v>3</v>
      </c>
      <c r="B15" s="243"/>
      <c r="C15" s="262">
        <v>2</v>
      </c>
      <c r="D15" s="262"/>
      <c r="E15" s="262"/>
      <c r="F15" s="93"/>
      <c r="G15" s="93"/>
      <c r="H15" s="93"/>
      <c r="I15" s="168"/>
      <c r="J15" s="168"/>
      <c r="K15" s="168"/>
      <c r="L15" s="168"/>
      <c r="M15" s="90"/>
      <c r="N15" s="90"/>
      <c r="O15" s="263"/>
      <c r="P15" s="264"/>
      <c r="Q15" s="265">
        <f>Q12+Q13+Q14</f>
        <v>90</v>
      </c>
      <c r="R15" s="266"/>
      <c r="S15" s="266"/>
      <c r="T15" s="267"/>
      <c r="U15" s="126"/>
      <c r="V15" s="129"/>
      <c r="W15" s="125"/>
      <c r="X15" s="102"/>
      <c r="Y15" s="94"/>
      <c r="Z15" s="94"/>
      <c r="AA15" s="94"/>
    </row>
    <row r="16" spans="1:27" s="77" customFormat="1" ht="16.5" customHeight="1" thickBot="1">
      <c r="A16" s="243" t="s">
        <v>4</v>
      </c>
      <c r="B16" s="243"/>
      <c r="C16" s="268" t="s">
        <v>50</v>
      </c>
      <c r="D16" s="268"/>
      <c r="E16" s="268"/>
      <c r="F16" s="93"/>
      <c r="G16" s="93"/>
      <c r="H16" s="93"/>
      <c r="I16" s="168"/>
      <c r="J16" s="168"/>
      <c r="K16" s="168"/>
      <c r="L16" s="168"/>
      <c r="M16" s="90"/>
      <c r="N16" s="90"/>
      <c r="O16" s="269" t="s">
        <v>118</v>
      </c>
      <c r="P16" s="270"/>
      <c r="Q16" s="270"/>
      <c r="R16" s="270"/>
      <c r="S16" s="270"/>
      <c r="T16" s="270"/>
      <c r="U16" s="270"/>
      <c r="V16" s="271"/>
      <c r="W16" s="110"/>
      <c r="X16" s="102"/>
      <c r="Y16" s="94"/>
      <c r="Z16" s="94"/>
      <c r="AA16" s="94"/>
    </row>
    <row r="17" spans="1:27" s="77" customFormat="1" ht="16.5" customHeight="1">
      <c r="A17" s="243" t="s">
        <v>5</v>
      </c>
      <c r="B17" s="243"/>
      <c r="C17" s="268" t="s">
        <v>215</v>
      </c>
      <c r="D17" s="268"/>
      <c r="E17" s="268"/>
      <c r="F17" s="93"/>
      <c r="G17" s="93"/>
      <c r="H17" s="93"/>
      <c r="I17" s="168"/>
      <c r="J17" s="168"/>
      <c r="K17" s="168"/>
      <c r="L17" s="168"/>
      <c r="M17" s="89"/>
      <c r="N17" s="90"/>
      <c r="W17" s="110"/>
      <c r="X17" s="102"/>
      <c r="Y17" s="94"/>
      <c r="Z17" s="94"/>
      <c r="AA17" s="94"/>
    </row>
    <row r="18" spans="1:27" s="77" customFormat="1" ht="11.25" customHeight="1" thickBot="1">
      <c r="A18" s="200"/>
      <c r="B18" s="201"/>
      <c r="C18" s="124"/>
      <c r="D18" s="124"/>
      <c r="E18" s="124"/>
      <c r="F18" s="93"/>
      <c r="G18" s="93"/>
      <c r="H18" s="93"/>
      <c r="I18" s="168"/>
      <c r="J18" s="168"/>
      <c r="K18" s="168"/>
      <c r="L18" s="168"/>
      <c r="M18" s="89"/>
      <c r="N18" s="90"/>
      <c r="W18" s="110"/>
      <c r="X18" s="102"/>
      <c r="Y18" s="94"/>
      <c r="Z18" s="94"/>
      <c r="AA18" s="94"/>
    </row>
    <row r="19" spans="1:27" ht="15.75">
      <c r="A19" s="272" t="s">
        <v>7</v>
      </c>
      <c r="B19" s="275" t="s">
        <v>8</v>
      </c>
      <c r="C19" s="278" t="s">
        <v>99</v>
      </c>
      <c r="D19" s="278"/>
      <c r="E19" s="278"/>
      <c r="F19" s="278"/>
      <c r="G19" s="278"/>
      <c r="H19" s="278"/>
      <c r="I19" s="278"/>
      <c r="J19" s="278"/>
      <c r="K19" s="278"/>
      <c r="L19" s="279"/>
      <c r="M19" s="280" t="s">
        <v>100</v>
      </c>
      <c r="N19" s="280"/>
      <c r="O19" s="280"/>
      <c r="P19" s="280"/>
      <c r="Q19" s="280"/>
      <c r="R19" s="280"/>
      <c r="S19" s="280"/>
      <c r="T19" s="280"/>
      <c r="U19" s="280"/>
      <c r="V19" s="281"/>
      <c r="W19" s="284"/>
      <c r="Y19" s="94"/>
      <c r="Z19" s="94"/>
      <c r="AA19" s="94"/>
    </row>
    <row r="20" spans="1:23" ht="15.75">
      <c r="A20" s="273"/>
      <c r="B20" s="276"/>
      <c r="C20" s="285" t="s">
        <v>25</v>
      </c>
      <c r="D20" s="286"/>
      <c r="E20" s="289" t="s">
        <v>9</v>
      </c>
      <c r="F20" s="292" t="s">
        <v>10</v>
      </c>
      <c r="G20" s="292"/>
      <c r="H20" s="292"/>
      <c r="I20" s="292"/>
      <c r="J20" s="292"/>
      <c r="K20" s="292"/>
      <c r="L20" s="293"/>
      <c r="M20" s="285" t="s">
        <v>25</v>
      </c>
      <c r="N20" s="286"/>
      <c r="O20" s="294" t="s">
        <v>9</v>
      </c>
      <c r="P20" s="292" t="s">
        <v>10</v>
      </c>
      <c r="Q20" s="292"/>
      <c r="R20" s="292"/>
      <c r="S20" s="292"/>
      <c r="T20" s="292"/>
      <c r="U20" s="292"/>
      <c r="V20" s="297"/>
      <c r="W20" s="284"/>
    </row>
    <row r="21" spans="1:23" ht="15.75">
      <c r="A21" s="273"/>
      <c r="B21" s="276"/>
      <c r="C21" s="287"/>
      <c r="D21" s="288"/>
      <c r="E21" s="290"/>
      <c r="F21" s="282" t="s">
        <v>11</v>
      </c>
      <c r="G21" s="298" t="s">
        <v>12</v>
      </c>
      <c r="H21" s="298"/>
      <c r="I21" s="298"/>
      <c r="J21" s="298"/>
      <c r="K21" s="298"/>
      <c r="L21" s="299" t="s">
        <v>13</v>
      </c>
      <c r="M21" s="287"/>
      <c r="N21" s="288"/>
      <c r="O21" s="295"/>
      <c r="P21" s="282" t="s">
        <v>11</v>
      </c>
      <c r="Q21" s="298" t="s">
        <v>12</v>
      </c>
      <c r="R21" s="298"/>
      <c r="S21" s="298"/>
      <c r="T21" s="298"/>
      <c r="U21" s="298"/>
      <c r="V21" s="301" t="s">
        <v>13</v>
      </c>
      <c r="W21" s="284"/>
    </row>
    <row r="22" spans="1:23" ht="114" customHeight="1" thickBot="1">
      <c r="A22" s="274"/>
      <c r="B22" s="277"/>
      <c r="C22" s="170" t="s">
        <v>26</v>
      </c>
      <c r="D22" s="170" t="s">
        <v>24</v>
      </c>
      <c r="E22" s="291"/>
      <c r="F22" s="283"/>
      <c r="G22" s="170" t="s">
        <v>14</v>
      </c>
      <c r="H22" s="170" t="s">
        <v>15</v>
      </c>
      <c r="I22" s="170" t="s">
        <v>16</v>
      </c>
      <c r="J22" s="170" t="s">
        <v>17</v>
      </c>
      <c r="K22" s="97" t="s">
        <v>18</v>
      </c>
      <c r="L22" s="300"/>
      <c r="M22" s="170" t="s">
        <v>26</v>
      </c>
      <c r="N22" s="170" t="s">
        <v>24</v>
      </c>
      <c r="O22" s="296"/>
      <c r="P22" s="283"/>
      <c r="Q22" s="170" t="s">
        <v>14</v>
      </c>
      <c r="R22" s="170" t="s">
        <v>15</v>
      </c>
      <c r="S22" s="170" t="s">
        <v>16</v>
      </c>
      <c r="T22" s="170" t="s">
        <v>17</v>
      </c>
      <c r="U22" s="97" t="s">
        <v>18</v>
      </c>
      <c r="V22" s="302"/>
      <c r="W22" s="284"/>
    </row>
    <row r="23" spans="1:22" ht="16.5" thickBot="1">
      <c r="A23" s="23" t="s">
        <v>28</v>
      </c>
      <c r="B23" s="24" t="s">
        <v>29</v>
      </c>
      <c r="C23" s="24" t="s">
        <v>30</v>
      </c>
      <c r="D23" s="24" t="s">
        <v>31</v>
      </c>
      <c r="E23" s="24" t="s">
        <v>32</v>
      </c>
      <c r="F23" s="24" t="s">
        <v>33</v>
      </c>
      <c r="G23" s="24" t="s">
        <v>34</v>
      </c>
      <c r="H23" s="24" t="s">
        <v>35</v>
      </c>
      <c r="I23" s="24" t="s">
        <v>36</v>
      </c>
      <c r="J23" s="24" t="s">
        <v>37</v>
      </c>
      <c r="K23" s="24" t="s">
        <v>38</v>
      </c>
      <c r="L23" s="68" t="s">
        <v>39</v>
      </c>
      <c r="M23" s="24" t="s">
        <v>40</v>
      </c>
      <c r="N23" s="24" t="s">
        <v>41</v>
      </c>
      <c r="O23" s="69" t="s">
        <v>42</v>
      </c>
      <c r="P23" s="24" t="s">
        <v>43</v>
      </c>
      <c r="Q23" s="24" t="s">
        <v>44</v>
      </c>
      <c r="R23" s="24" t="s">
        <v>45</v>
      </c>
      <c r="S23" s="24" t="s">
        <v>46</v>
      </c>
      <c r="T23" s="24" t="s">
        <v>47</v>
      </c>
      <c r="U23" s="24" t="s">
        <v>48</v>
      </c>
      <c r="V23" s="70" t="s">
        <v>49</v>
      </c>
    </row>
    <row r="24" spans="1:24" s="66" customFormat="1" ht="18" customHeight="1">
      <c r="A24" s="303" t="s">
        <v>74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5"/>
      <c r="W24" s="67"/>
      <c r="X24" s="114"/>
    </row>
    <row r="25" spans="1:24" s="66" customFormat="1" ht="18" customHeight="1">
      <c r="A25" s="306" t="s">
        <v>57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8"/>
      <c r="W25" s="67"/>
      <c r="X25" s="114"/>
    </row>
    <row r="26" spans="1:24" s="67" customFormat="1" ht="20.25" customHeight="1">
      <c r="A26" s="175" t="s">
        <v>113</v>
      </c>
      <c r="B26" s="203" t="s">
        <v>114</v>
      </c>
      <c r="C26" s="72" t="s">
        <v>59</v>
      </c>
      <c r="D26" s="56"/>
      <c r="E26" s="13">
        <f aca="true" t="shared" si="0" ref="E26:E34">F26/30</f>
        <v>1.5</v>
      </c>
      <c r="F26" s="133">
        <v>45</v>
      </c>
      <c r="G26" s="38">
        <f aca="true" t="shared" si="1" ref="G26:G34">H26+I26+J26+K26</f>
        <v>30</v>
      </c>
      <c r="H26" s="5"/>
      <c r="I26" s="5"/>
      <c r="J26" s="5">
        <v>26</v>
      </c>
      <c r="K26" s="128">
        <v>4</v>
      </c>
      <c r="L26" s="28">
        <f aca="true" t="shared" si="2" ref="L26:L34">F26-G26</f>
        <v>15</v>
      </c>
      <c r="M26" s="72" t="s">
        <v>59</v>
      </c>
      <c r="N26" s="56"/>
      <c r="O26" s="13">
        <f>P26/30</f>
        <v>1.5</v>
      </c>
      <c r="P26" s="133">
        <v>45</v>
      </c>
      <c r="Q26" s="9">
        <f aca="true" t="shared" si="3" ref="Q26:Q34">R26+S26+T26+U26</f>
        <v>40</v>
      </c>
      <c r="R26" s="57"/>
      <c r="S26" s="57"/>
      <c r="T26" s="57">
        <v>36</v>
      </c>
      <c r="U26" s="134">
        <v>4</v>
      </c>
      <c r="V26" s="106">
        <f>P26-Q26</f>
        <v>5</v>
      </c>
      <c r="X26" s="115"/>
    </row>
    <row r="27" spans="1:24" s="130" customFormat="1" ht="18.75" hidden="1" outlineLevel="1">
      <c r="A27" s="175"/>
      <c r="B27" s="203"/>
      <c r="C27" s="72"/>
      <c r="D27" s="56"/>
      <c r="E27" s="13">
        <f>F27/30</f>
        <v>0</v>
      </c>
      <c r="F27" s="133"/>
      <c r="G27" s="38">
        <f t="shared" si="1"/>
        <v>0</v>
      </c>
      <c r="H27" s="5"/>
      <c r="I27" s="5"/>
      <c r="J27" s="5"/>
      <c r="K27" s="128"/>
      <c r="L27" s="28">
        <f>F27-G27</f>
        <v>0</v>
      </c>
      <c r="M27" s="29"/>
      <c r="N27" s="30"/>
      <c r="O27" s="13">
        <f aca="true" t="shared" si="4" ref="O27:O34">P27/30</f>
        <v>0</v>
      </c>
      <c r="P27" s="9"/>
      <c r="Q27" s="9">
        <f t="shared" si="3"/>
        <v>0</v>
      </c>
      <c r="R27" s="9"/>
      <c r="S27" s="9"/>
      <c r="T27" s="9"/>
      <c r="U27" s="31"/>
      <c r="V27" s="32">
        <f aca="true" t="shared" si="5" ref="V27:V34">P27-Q27</f>
        <v>0</v>
      </c>
      <c r="X27" s="131"/>
    </row>
    <row r="28" spans="1:24" s="67" customFormat="1" ht="18.75" hidden="1" outlineLevel="1">
      <c r="A28" s="175"/>
      <c r="B28" s="203"/>
      <c r="C28" s="3"/>
      <c r="D28" s="4"/>
      <c r="E28" s="13">
        <f t="shared" si="0"/>
        <v>0</v>
      </c>
      <c r="F28" s="1"/>
      <c r="G28" s="7">
        <f t="shared" si="1"/>
        <v>0</v>
      </c>
      <c r="H28" s="5"/>
      <c r="I28" s="5"/>
      <c r="J28" s="5"/>
      <c r="K28" s="128"/>
      <c r="L28" s="28">
        <f t="shared" si="2"/>
        <v>0</v>
      </c>
      <c r="M28" s="29"/>
      <c r="N28" s="30"/>
      <c r="O28" s="13">
        <f t="shared" si="4"/>
        <v>0</v>
      </c>
      <c r="P28" s="9"/>
      <c r="Q28" s="9">
        <f t="shared" si="3"/>
        <v>0</v>
      </c>
      <c r="R28" s="5"/>
      <c r="S28" s="5"/>
      <c r="T28" s="5"/>
      <c r="U28" s="128"/>
      <c r="V28" s="32">
        <f t="shared" si="5"/>
        <v>0</v>
      </c>
      <c r="X28" s="115"/>
    </row>
    <row r="29" spans="1:24" s="67" customFormat="1" ht="19.5" customHeight="1" hidden="1" outlineLevel="1">
      <c r="A29" s="175"/>
      <c r="B29" s="203"/>
      <c r="C29" s="3"/>
      <c r="D29" s="4"/>
      <c r="E29" s="13">
        <f t="shared" si="0"/>
        <v>0</v>
      </c>
      <c r="F29" s="103"/>
      <c r="G29" s="7">
        <f t="shared" si="1"/>
        <v>0</v>
      </c>
      <c r="H29" s="26"/>
      <c r="I29" s="27"/>
      <c r="J29" s="5"/>
      <c r="K29" s="25"/>
      <c r="L29" s="28">
        <f t="shared" si="2"/>
        <v>0</v>
      </c>
      <c r="M29" s="29"/>
      <c r="N29" s="30"/>
      <c r="O29" s="13">
        <f t="shared" si="4"/>
        <v>0</v>
      </c>
      <c r="P29" s="9"/>
      <c r="Q29" s="9">
        <f t="shared" si="3"/>
        <v>0</v>
      </c>
      <c r="R29" s="9"/>
      <c r="S29" s="9"/>
      <c r="T29" s="9"/>
      <c r="U29" s="31"/>
      <c r="V29" s="32">
        <f t="shared" si="5"/>
        <v>0</v>
      </c>
      <c r="X29" s="115"/>
    </row>
    <row r="30" spans="1:24" s="67" customFormat="1" ht="19.5" customHeight="1" hidden="1" outlineLevel="1">
      <c r="A30" s="175"/>
      <c r="B30" s="203"/>
      <c r="C30" s="3"/>
      <c r="D30" s="4"/>
      <c r="E30" s="13">
        <f t="shared" si="0"/>
        <v>0</v>
      </c>
      <c r="F30" s="103"/>
      <c r="G30" s="7">
        <f t="shared" si="1"/>
        <v>0</v>
      </c>
      <c r="H30" s="26"/>
      <c r="I30" s="27"/>
      <c r="J30" s="5"/>
      <c r="K30" s="25"/>
      <c r="L30" s="28">
        <f t="shared" si="2"/>
        <v>0</v>
      </c>
      <c r="M30" s="29"/>
      <c r="N30" s="30"/>
      <c r="O30" s="13">
        <f t="shared" si="4"/>
        <v>0</v>
      </c>
      <c r="P30" s="9"/>
      <c r="Q30" s="9">
        <f t="shared" si="3"/>
        <v>0</v>
      </c>
      <c r="R30" s="9"/>
      <c r="S30" s="9"/>
      <c r="T30" s="9"/>
      <c r="U30" s="31"/>
      <c r="V30" s="32">
        <f t="shared" si="5"/>
        <v>0</v>
      </c>
      <c r="X30" s="115"/>
    </row>
    <row r="31" spans="1:24" s="130" customFormat="1" ht="19.5" customHeight="1" hidden="1" outlineLevel="1">
      <c r="A31" s="175"/>
      <c r="B31" s="204"/>
      <c r="C31" s="3"/>
      <c r="D31" s="4"/>
      <c r="E31" s="13">
        <f t="shared" si="0"/>
        <v>0</v>
      </c>
      <c r="F31" s="103"/>
      <c r="G31" s="7">
        <f t="shared" si="1"/>
        <v>0</v>
      </c>
      <c r="H31" s="26"/>
      <c r="I31" s="27"/>
      <c r="J31" s="5"/>
      <c r="K31" s="25"/>
      <c r="L31" s="28">
        <f t="shared" si="2"/>
        <v>0</v>
      </c>
      <c r="M31" s="29"/>
      <c r="N31" s="30"/>
      <c r="O31" s="13">
        <f t="shared" si="4"/>
        <v>0</v>
      </c>
      <c r="P31" s="103"/>
      <c r="Q31" s="9">
        <f t="shared" si="3"/>
        <v>0</v>
      </c>
      <c r="R31" s="9"/>
      <c r="S31" s="9"/>
      <c r="T31" s="9"/>
      <c r="U31" s="31"/>
      <c r="V31" s="32">
        <f t="shared" si="5"/>
        <v>0</v>
      </c>
      <c r="X31" s="131"/>
    </row>
    <row r="32" spans="1:24" s="67" customFormat="1" ht="18.75" hidden="1" outlineLevel="1">
      <c r="A32" s="175"/>
      <c r="B32" s="203"/>
      <c r="C32" s="3"/>
      <c r="D32" s="4"/>
      <c r="E32" s="13">
        <f t="shared" si="0"/>
        <v>0</v>
      </c>
      <c r="F32" s="5"/>
      <c r="G32" s="7">
        <f t="shared" si="1"/>
        <v>0</v>
      </c>
      <c r="H32" s="26"/>
      <c r="I32" s="27"/>
      <c r="J32" s="5"/>
      <c r="K32" s="25"/>
      <c r="L32" s="28">
        <f t="shared" si="2"/>
        <v>0</v>
      </c>
      <c r="M32" s="3"/>
      <c r="N32" s="4"/>
      <c r="O32" s="13">
        <f t="shared" si="4"/>
        <v>0</v>
      </c>
      <c r="P32" s="5"/>
      <c r="Q32" s="7">
        <f t="shared" si="3"/>
        <v>0</v>
      </c>
      <c r="R32" s="26"/>
      <c r="S32" s="27"/>
      <c r="T32" s="5"/>
      <c r="U32" s="25"/>
      <c r="V32" s="106">
        <f t="shared" si="5"/>
        <v>0</v>
      </c>
      <c r="X32" s="115"/>
    </row>
    <row r="33" spans="1:24" s="67" customFormat="1" ht="18.75" hidden="1" outlineLevel="1">
      <c r="A33" s="175"/>
      <c r="B33" s="203"/>
      <c r="C33" s="3"/>
      <c r="D33" s="4"/>
      <c r="E33" s="13">
        <f>F33/30</f>
        <v>0</v>
      </c>
      <c r="F33" s="5"/>
      <c r="G33" s="7">
        <f t="shared" si="1"/>
        <v>0</v>
      </c>
      <c r="H33" s="26"/>
      <c r="I33" s="27"/>
      <c r="J33" s="5"/>
      <c r="K33" s="25"/>
      <c r="L33" s="28">
        <f>F33-G33</f>
        <v>0</v>
      </c>
      <c r="M33" s="3"/>
      <c r="N33" s="4"/>
      <c r="O33" s="13">
        <f>P33/30</f>
        <v>0</v>
      </c>
      <c r="P33" s="5"/>
      <c r="Q33" s="7">
        <f>R33+S33+T33+U33</f>
        <v>0</v>
      </c>
      <c r="R33" s="26"/>
      <c r="S33" s="27"/>
      <c r="T33" s="5"/>
      <c r="U33" s="25"/>
      <c r="V33" s="106">
        <f>P33-Q33</f>
        <v>0</v>
      </c>
      <c r="X33" s="115"/>
    </row>
    <row r="34" spans="1:24" s="67" customFormat="1" ht="18.75" hidden="1" outlineLevel="1">
      <c r="A34" s="175"/>
      <c r="B34" s="205"/>
      <c r="C34" s="3"/>
      <c r="D34" s="4"/>
      <c r="E34" s="13">
        <f t="shared" si="0"/>
        <v>0</v>
      </c>
      <c r="F34" s="103"/>
      <c r="G34" s="7">
        <f t="shared" si="1"/>
        <v>0</v>
      </c>
      <c r="H34" s="26"/>
      <c r="I34" s="27"/>
      <c r="J34" s="5"/>
      <c r="K34" s="25"/>
      <c r="L34" s="28">
        <f t="shared" si="2"/>
        <v>0</v>
      </c>
      <c r="M34" s="3"/>
      <c r="N34" s="4"/>
      <c r="O34" s="13">
        <f t="shared" si="4"/>
        <v>0</v>
      </c>
      <c r="P34" s="103"/>
      <c r="Q34" s="7">
        <f t="shared" si="3"/>
        <v>0</v>
      </c>
      <c r="R34" s="26"/>
      <c r="S34" s="27"/>
      <c r="T34" s="5"/>
      <c r="U34" s="25"/>
      <c r="V34" s="106">
        <f t="shared" si="5"/>
        <v>0</v>
      </c>
      <c r="X34" s="115"/>
    </row>
    <row r="35" spans="1:24" s="67" customFormat="1" ht="15.75" collapsed="1">
      <c r="A35" s="33"/>
      <c r="B35" s="34" t="s">
        <v>61</v>
      </c>
      <c r="C35" s="12"/>
      <c r="D35" s="12"/>
      <c r="E35" s="13">
        <f aca="true" t="shared" si="6" ref="E35:L35">SUM(E26:E34)</f>
        <v>1.5</v>
      </c>
      <c r="F35" s="14">
        <f t="shared" si="6"/>
        <v>45</v>
      </c>
      <c r="G35" s="117">
        <f>SUM(G26:G34)</f>
        <v>30</v>
      </c>
      <c r="H35" s="14">
        <f t="shared" si="6"/>
        <v>0</v>
      </c>
      <c r="I35" s="14">
        <f t="shared" si="6"/>
        <v>0</v>
      </c>
      <c r="J35" s="14">
        <f t="shared" si="6"/>
        <v>26</v>
      </c>
      <c r="K35" s="14">
        <f t="shared" si="6"/>
        <v>4</v>
      </c>
      <c r="L35" s="15">
        <f t="shared" si="6"/>
        <v>15</v>
      </c>
      <c r="M35" s="12"/>
      <c r="N35" s="12"/>
      <c r="O35" s="13">
        <f aca="true" t="shared" si="7" ref="O35:V35">SUM(O26:O34)</f>
        <v>1.5</v>
      </c>
      <c r="P35" s="14">
        <f t="shared" si="7"/>
        <v>45</v>
      </c>
      <c r="Q35" s="14">
        <f>SUM(Q26:Q34)</f>
        <v>40</v>
      </c>
      <c r="R35" s="14">
        <f t="shared" si="7"/>
        <v>0</v>
      </c>
      <c r="S35" s="14">
        <f t="shared" si="7"/>
        <v>0</v>
      </c>
      <c r="T35" s="14">
        <f t="shared" si="7"/>
        <v>36</v>
      </c>
      <c r="U35" s="14">
        <f t="shared" si="7"/>
        <v>4</v>
      </c>
      <c r="V35" s="37">
        <f t="shared" si="7"/>
        <v>5</v>
      </c>
      <c r="X35" s="115"/>
    </row>
    <row r="36" spans="1:24" s="66" customFormat="1" ht="18" customHeight="1">
      <c r="A36" s="306" t="s">
        <v>81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8"/>
      <c r="W36" s="67"/>
      <c r="X36" s="114"/>
    </row>
    <row r="37" spans="1:24" s="67" customFormat="1" ht="37.5">
      <c r="A37" s="176" t="s">
        <v>111</v>
      </c>
      <c r="B37" s="177" t="s">
        <v>112</v>
      </c>
      <c r="C37" s="72" t="s">
        <v>58</v>
      </c>
      <c r="D37" s="56"/>
      <c r="E37" s="60">
        <f>F37/30</f>
        <v>3</v>
      </c>
      <c r="F37" s="39">
        <v>90</v>
      </c>
      <c r="G37" s="62">
        <f>H37+I37+J37+K37</f>
        <v>40</v>
      </c>
      <c r="H37" s="73">
        <v>14</v>
      </c>
      <c r="I37" s="39">
        <v>22</v>
      </c>
      <c r="J37" s="57"/>
      <c r="K37" s="62">
        <v>4</v>
      </c>
      <c r="L37" s="28">
        <f>F37-G37</f>
        <v>50</v>
      </c>
      <c r="M37" s="29"/>
      <c r="N37" s="29"/>
      <c r="O37" s="60">
        <f>P37/30</f>
        <v>0</v>
      </c>
      <c r="P37" s="31"/>
      <c r="Q37" s="31">
        <f>R37+S37+T37+U37</f>
        <v>0</v>
      </c>
      <c r="R37" s="31"/>
      <c r="S37" s="31"/>
      <c r="T37" s="31"/>
      <c r="U37" s="31"/>
      <c r="V37" s="32">
        <f>P37-Q37</f>
        <v>0</v>
      </c>
      <c r="X37" s="115"/>
    </row>
    <row r="38" spans="1:24" s="67" customFormat="1" ht="37.5">
      <c r="A38" s="176" t="s">
        <v>101</v>
      </c>
      <c r="B38" s="197" t="s">
        <v>139</v>
      </c>
      <c r="C38" s="72" t="s">
        <v>58</v>
      </c>
      <c r="D38" s="56"/>
      <c r="E38" s="60">
        <f>F38/30</f>
        <v>4</v>
      </c>
      <c r="F38" s="39">
        <v>120</v>
      </c>
      <c r="G38" s="62">
        <f>H38+I38+J38+K38</f>
        <v>40</v>
      </c>
      <c r="H38" s="42">
        <v>20</v>
      </c>
      <c r="I38" s="42">
        <v>10</v>
      </c>
      <c r="J38" s="57">
        <v>8</v>
      </c>
      <c r="K38" s="134">
        <v>2</v>
      </c>
      <c r="L38" s="28">
        <f>F38-G38</f>
        <v>80</v>
      </c>
      <c r="M38" s="29"/>
      <c r="N38" s="29"/>
      <c r="O38" s="60">
        <f>P38/30</f>
        <v>0</v>
      </c>
      <c r="P38" s="31"/>
      <c r="Q38" s="31">
        <f>R38+S38+T38+U38</f>
        <v>0</v>
      </c>
      <c r="R38" s="144"/>
      <c r="S38" s="144"/>
      <c r="T38" s="144"/>
      <c r="U38" s="143"/>
      <c r="V38" s="32">
        <f>P38-Q38</f>
        <v>0</v>
      </c>
      <c r="W38" s="135"/>
      <c r="X38" s="115"/>
    </row>
    <row r="39" spans="1:24" s="67" customFormat="1" ht="37.5">
      <c r="A39" s="176" t="s">
        <v>102</v>
      </c>
      <c r="B39" s="177" t="s">
        <v>56</v>
      </c>
      <c r="C39" s="72" t="s">
        <v>59</v>
      </c>
      <c r="D39" s="56"/>
      <c r="E39" s="60">
        <f>F39/30</f>
        <v>3</v>
      </c>
      <c r="F39" s="39">
        <v>90</v>
      </c>
      <c r="G39" s="62">
        <f>H39+I39+J39+K39</f>
        <v>50</v>
      </c>
      <c r="H39" s="73">
        <v>12</v>
      </c>
      <c r="I39" s="39">
        <v>18</v>
      </c>
      <c r="J39" s="57">
        <v>16</v>
      </c>
      <c r="K39" s="62">
        <v>4</v>
      </c>
      <c r="L39" s="28">
        <f>F39-G39</f>
        <v>40</v>
      </c>
      <c r="M39" s="29" t="s">
        <v>58</v>
      </c>
      <c r="N39" s="29" t="s">
        <v>60</v>
      </c>
      <c r="O39" s="60">
        <f>P39/30</f>
        <v>4</v>
      </c>
      <c r="P39" s="31">
        <v>120</v>
      </c>
      <c r="Q39" s="31">
        <f>R39+S39+T39+U39</f>
        <v>60</v>
      </c>
      <c r="R39" s="5">
        <v>20</v>
      </c>
      <c r="S39" s="5">
        <v>18</v>
      </c>
      <c r="T39" s="5">
        <v>18</v>
      </c>
      <c r="U39" s="128">
        <v>4</v>
      </c>
      <c r="V39" s="32">
        <f>P39-Q39</f>
        <v>60</v>
      </c>
      <c r="W39" s="135"/>
      <c r="X39" s="115"/>
    </row>
    <row r="40" spans="1:24" s="67" customFormat="1" ht="37.5">
      <c r="A40" s="175" t="s">
        <v>104</v>
      </c>
      <c r="B40" s="177" t="s">
        <v>103</v>
      </c>
      <c r="C40" s="72" t="s">
        <v>59</v>
      </c>
      <c r="D40" s="56"/>
      <c r="E40" s="60">
        <f>F40/30</f>
        <v>3</v>
      </c>
      <c r="F40" s="39">
        <v>90</v>
      </c>
      <c r="G40" s="62">
        <f>H40+I40+J40+K40</f>
        <v>30</v>
      </c>
      <c r="H40" s="73">
        <v>14</v>
      </c>
      <c r="I40" s="39">
        <v>6</v>
      </c>
      <c r="J40" s="57">
        <v>8</v>
      </c>
      <c r="K40" s="62">
        <v>2</v>
      </c>
      <c r="L40" s="28">
        <f>F40-G40</f>
        <v>60</v>
      </c>
      <c r="M40" s="29" t="s">
        <v>58</v>
      </c>
      <c r="N40" s="29"/>
      <c r="O40" s="60">
        <f>P40/30</f>
        <v>3</v>
      </c>
      <c r="P40" s="31">
        <v>90</v>
      </c>
      <c r="Q40" s="31">
        <f>R40+S40+T40+U40</f>
        <v>44</v>
      </c>
      <c r="R40" s="31">
        <v>20</v>
      </c>
      <c r="S40" s="31">
        <v>10</v>
      </c>
      <c r="T40" s="31">
        <v>12</v>
      </c>
      <c r="U40" s="31">
        <v>2</v>
      </c>
      <c r="V40" s="32">
        <f>P40-Q40</f>
        <v>46</v>
      </c>
      <c r="X40" s="115"/>
    </row>
    <row r="41" spans="1:24" s="67" customFormat="1" ht="15.75" hidden="1" outlineLevel="1">
      <c r="A41" s="116"/>
      <c r="B41" s="78"/>
      <c r="C41" s="72"/>
      <c r="D41" s="56"/>
      <c r="E41" s="60">
        <f>F41/30</f>
        <v>0</v>
      </c>
      <c r="F41" s="39"/>
      <c r="G41" s="62">
        <f>H41+I41+J41+K41</f>
        <v>0</v>
      </c>
      <c r="H41" s="73"/>
      <c r="I41" s="39"/>
      <c r="J41" s="57"/>
      <c r="K41" s="62"/>
      <c r="L41" s="28">
        <f>F41-G41</f>
        <v>0</v>
      </c>
      <c r="M41" s="29"/>
      <c r="N41" s="29"/>
      <c r="O41" s="60">
        <f>P41/30</f>
        <v>0</v>
      </c>
      <c r="P41" s="31"/>
      <c r="Q41" s="31">
        <f>R41+S41+T41+U41</f>
        <v>0</v>
      </c>
      <c r="R41" s="31"/>
      <c r="S41" s="31"/>
      <c r="T41" s="31"/>
      <c r="U41" s="31"/>
      <c r="V41" s="32">
        <f>P41-Q41</f>
        <v>0</v>
      </c>
      <c r="X41" s="115"/>
    </row>
    <row r="42" spans="1:24" s="67" customFormat="1" ht="15.75" collapsed="1">
      <c r="A42" s="33"/>
      <c r="B42" s="34" t="s">
        <v>62</v>
      </c>
      <c r="C42" s="119"/>
      <c r="D42" s="12"/>
      <c r="E42" s="13">
        <f aca="true" t="shared" si="8" ref="E42:L42">SUM(E37:E41)</f>
        <v>13</v>
      </c>
      <c r="F42" s="14">
        <f>SUM(F37:F41)</f>
        <v>390</v>
      </c>
      <c r="G42" s="14">
        <f t="shared" si="8"/>
        <v>160</v>
      </c>
      <c r="H42" s="14">
        <f t="shared" si="8"/>
        <v>60</v>
      </c>
      <c r="I42" s="14">
        <f t="shared" si="8"/>
        <v>56</v>
      </c>
      <c r="J42" s="14">
        <f t="shared" si="8"/>
        <v>32</v>
      </c>
      <c r="K42" s="14">
        <f t="shared" si="8"/>
        <v>12</v>
      </c>
      <c r="L42" s="15">
        <f t="shared" si="8"/>
        <v>230</v>
      </c>
      <c r="M42" s="35"/>
      <c r="N42" s="36"/>
      <c r="O42" s="13">
        <f aca="true" t="shared" si="9" ref="O42:U42">SUM(O37:O41)</f>
        <v>7</v>
      </c>
      <c r="P42" s="14">
        <f>SUM(P37:P41)</f>
        <v>210</v>
      </c>
      <c r="Q42" s="14">
        <f>SUM(Q37:Q41)</f>
        <v>104</v>
      </c>
      <c r="R42" s="14">
        <f t="shared" si="9"/>
        <v>40</v>
      </c>
      <c r="S42" s="14">
        <f t="shared" si="9"/>
        <v>28</v>
      </c>
      <c r="T42" s="14">
        <f t="shared" si="9"/>
        <v>30</v>
      </c>
      <c r="U42" s="14">
        <f t="shared" si="9"/>
        <v>6</v>
      </c>
      <c r="V42" s="37">
        <f>SUM(V37:V41)</f>
        <v>106</v>
      </c>
      <c r="X42" s="115"/>
    </row>
    <row r="43" spans="1:24" s="66" customFormat="1" ht="18" customHeight="1">
      <c r="A43" s="306" t="s">
        <v>19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  <c r="W43" s="67"/>
      <c r="X43" s="114"/>
    </row>
    <row r="44" spans="1:24" s="66" customFormat="1" ht="37.5">
      <c r="A44" s="178" t="s">
        <v>116</v>
      </c>
      <c r="B44" s="177" t="s">
        <v>117</v>
      </c>
      <c r="C44" s="38" t="s">
        <v>59</v>
      </c>
      <c r="D44" s="39"/>
      <c r="E44" s="40">
        <f aca="true" t="shared" si="10" ref="E44:E49">F44/30</f>
        <v>1.5</v>
      </c>
      <c r="F44" s="41">
        <v>45</v>
      </c>
      <c r="G44" s="62">
        <f aca="true" t="shared" si="11" ref="G44:G49">H44+I44+J44+K44</f>
        <v>30</v>
      </c>
      <c r="H44" s="42"/>
      <c r="I44" s="43"/>
      <c r="J44" s="44">
        <v>26</v>
      </c>
      <c r="K44" s="38">
        <v>4</v>
      </c>
      <c r="L44" s="28">
        <f aca="true" t="shared" si="12" ref="L44:L49">F44-G44</f>
        <v>15</v>
      </c>
      <c r="M44" s="45" t="s">
        <v>59</v>
      </c>
      <c r="N44" s="29"/>
      <c r="O44" s="40">
        <f aca="true" t="shared" si="13" ref="O44:O49">P44/30</f>
        <v>1.5</v>
      </c>
      <c r="P44" s="42">
        <v>45</v>
      </c>
      <c r="Q44" s="31">
        <f aca="true" t="shared" si="14" ref="Q44:Q49">R44+S44+T44+U44</f>
        <v>40</v>
      </c>
      <c r="R44" s="166"/>
      <c r="S44" s="166"/>
      <c r="T44" s="166">
        <v>36</v>
      </c>
      <c r="U44" s="134">
        <v>4</v>
      </c>
      <c r="V44" s="32">
        <f aca="true" t="shared" si="15" ref="V44:V49">P44-Q44</f>
        <v>5</v>
      </c>
      <c r="W44" s="67"/>
      <c r="X44" s="114"/>
    </row>
    <row r="45" spans="1:24" s="66" customFormat="1" ht="18.75">
      <c r="A45" s="178" t="s">
        <v>105</v>
      </c>
      <c r="B45" s="177" t="s">
        <v>86</v>
      </c>
      <c r="C45" s="38" t="s">
        <v>59</v>
      </c>
      <c r="D45" s="39"/>
      <c r="E45" s="40">
        <f t="shared" si="10"/>
        <v>1.5</v>
      </c>
      <c r="F45" s="41">
        <v>45</v>
      </c>
      <c r="G45" s="62">
        <f t="shared" si="11"/>
        <v>30</v>
      </c>
      <c r="H45" s="42"/>
      <c r="I45" s="43"/>
      <c r="J45" s="44">
        <v>26</v>
      </c>
      <c r="K45" s="38">
        <v>4</v>
      </c>
      <c r="L45" s="28">
        <f t="shared" si="12"/>
        <v>15</v>
      </c>
      <c r="M45" s="45" t="s">
        <v>59</v>
      </c>
      <c r="N45" s="29"/>
      <c r="O45" s="40">
        <f t="shared" si="13"/>
        <v>1.5</v>
      </c>
      <c r="P45" s="42">
        <v>45</v>
      </c>
      <c r="Q45" s="31">
        <f t="shared" si="14"/>
        <v>40</v>
      </c>
      <c r="R45" s="166"/>
      <c r="S45" s="166"/>
      <c r="T45" s="166">
        <v>36</v>
      </c>
      <c r="U45" s="134">
        <v>4</v>
      </c>
      <c r="V45" s="32">
        <f t="shared" si="15"/>
        <v>5</v>
      </c>
      <c r="X45" s="67"/>
    </row>
    <row r="46" spans="1:24" s="66" customFormat="1" ht="37.5">
      <c r="A46" s="178" t="s">
        <v>135</v>
      </c>
      <c r="B46" s="177" t="s">
        <v>65</v>
      </c>
      <c r="C46" s="58" t="s">
        <v>59</v>
      </c>
      <c r="D46" s="56"/>
      <c r="E46" s="40">
        <f t="shared" si="10"/>
        <v>2</v>
      </c>
      <c r="F46" s="42">
        <v>60</v>
      </c>
      <c r="G46" s="62">
        <f t="shared" si="11"/>
        <v>60</v>
      </c>
      <c r="H46" s="58"/>
      <c r="I46" s="42"/>
      <c r="J46" s="58">
        <v>56</v>
      </c>
      <c r="K46" s="38">
        <v>4</v>
      </c>
      <c r="L46" s="28">
        <f t="shared" si="12"/>
        <v>0</v>
      </c>
      <c r="M46" s="74" t="s">
        <v>59</v>
      </c>
      <c r="N46" s="29"/>
      <c r="O46" s="40">
        <f t="shared" si="13"/>
        <v>3</v>
      </c>
      <c r="P46" s="61">
        <v>90</v>
      </c>
      <c r="Q46" s="62">
        <f t="shared" si="14"/>
        <v>80</v>
      </c>
      <c r="R46" s="57"/>
      <c r="S46" s="65"/>
      <c r="T46" s="62">
        <v>76</v>
      </c>
      <c r="U46" s="63">
        <v>4</v>
      </c>
      <c r="V46" s="32">
        <f t="shared" si="15"/>
        <v>10</v>
      </c>
      <c r="X46" s="67"/>
    </row>
    <row r="47" spans="1:24" s="66" customFormat="1" ht="37.5">
      <c r="A47" s="178" t="s">
        <v>108</v>
      </c>
      <c r="B47" s="177" t="s">
        <v>140</v>
      </c>
      <c r="C47" s="38"/>
      <c r="D47" s="39"/>
      <c r="E47" s="40">
        <f t="shared" si="10"/>
        <v>0</v>
      </c>
      <c r="F47" s="41"/>
      <c r="G47" s="62">
        <f t="shared" si="11"/>
        <v>0</v>
      </c>
      <c r="H47" s="42"/>
      <c r="I47" s="43"/>
      <c r="J47" s="44"/>
      <c r="K47" s="38"/>
      <c r="L47" s="28">
        <f t="shared" si="12"/>
        <v>0</v>
      </c>
      <c r="M47" s="45" t="s">
        <v>58</v>
      </c>
      <c r="N47" s="29"/>
      <c r="O47" s="40">
        <f t="shared" si="13"/>
        <v>3</v>
      </c>
      <c r="P47" s="42">
        <v>90</v>
      </c>
      <c r="Q47" s="31">
        <f t="shared" si="14"/>
        <v>44</v>
      </c>
      <c r="R47" s="166">
        <v>10</v>
      </c>
      <c r="S47" s="166">
        <v>14</v>
      </c>
      <c r="T47" s="166">
        <v>18</v>
      </c>
      <c r="U47" s="134">
        <v>2</v>
      </c>
      <c r="V47" s="32">
        <f t="shared" si="15"/>
        <v>46</v>
      </c>
      <c r="X47" s="67"/>
    </row>
    <row r="48" spans="1:24" s="66" customFormat="1" ht="31.5">
      <c r="A48" s="178" t="s">
        <v>148</v>
      </c>
      <c r="B48" s="177" t="s">
        <v>210</v>
      </c>
      <c r="C48" s="38"/>
      <c r="D48" s="39"/>
      <c r="E48" s="40">
        <f t="shared" si="10"/>
        <v>0</v>
      </c>
      <c r="F48" s="41"/>
      <c r="G48" s="62">
        <f t="shared" si="11"/>
        <v>0</v>
      </c>
      <c r="H48" s="42"/>
      <c r="I48" s="43"/>
      <c r="J48" s="44"/>
      <c r="K48" s="38"/>
      <c r="L48" s="28">
        <f t="shared" si="12"/>
        <v>0</v>
      </c>
      <c r="M48" s="45" t="s">
        <v>66</v>
      </c>
      <c r="N48" s="29"/>
      <c r="O48" s="40">
        <f t="shared" si="13"/>
        <v>6</v>
      </c>
      <c r="P48" s="42">
        <v>180</v>
      </c>
      <c r="Q48" s="31">
        <f t="shared" si="14"/>
        <v>0</v>
      </c>
      <c r="R48" s="166"/>
      <c r="S48" s="166"/>
      <c r="T48" s="166"/>
      <c r="U48" s="134"/>
      <c r="V48" s="32">
        <f t="shared" si="15"/>
        <v>180</v>
      </c>
      <c r="X48" s="67"/>
    </row>
    <row r="49" spans="1:24" s="66" customFormat="1" ht="15.75" hidden="1" outlineLevel="1">
      <c r="A49" s="145"/>
      <c r="B49" s="146"/>
      <c r="C49" s="147"/>
      <c r="D49" s="148"/>
      <c r="E49" s="149">
        <f t="shared" si="10"/>
        <v>0</v>
      </c>
      <c r="F49" s="150"/>
      <c r="G49" s="151">
        <f t="shared" si="11"/>
        <v>0</v>
      </c>
      <c r="H49" s="148"/>
      <c r="I49" s="152"/>
      <c r="J49" s="153"/>
      <c r="K49" s="147"/>
      <c r="L49" s="154">
        <f t="shared" si="12"/>
        <v>0</v>
      </c>
      <c r="M49" s="155"/>
      <c r="N49" s="156"/>
      <c r="O49" s="149">
        <f t="shared" si="13"/>
        <v>0</v>
      </c>
      <c r="P49" s="148"/>
      <c r="Q49" s="157">
        <f t="shared" si="14"/>
        <v>0</v>
      </c>
      <c r="R49" s="158"/>
      <c r="S49" s="148"/>
      <c r="T49" s="159"/>
      <c r="U49" s="157"/>
      <c r="V49" s="160">
        <f t="shared" si="15"/>
        <v>0</v>
      </c>
      <c r="W49" s="67"/>
      <c r="X49" s="114"/>
    </row>
    <row r="50" spans="1:24" s="67" customFormat="1" ht="16.5" collapsed="1" thickBot="1">
      <c r="A50" s="17"/>
      <c r="B50" s="16" t="s">
        <v>63</v>
      </c>
      <c r="C50" s="19"/>
      <c r="D50" s="19"/>
      <c r="E50" s="20">
        <f aca="true" t="shared" si="16" ref="E50:L50">SUM(E44:E49)</f>
        <v>5</v>
      </c>
      <c r="F50" s="21">
        <f t="shared" si="16"/>
        <v>150</v>
      </c>
      <c r="G50" s="21">
        <f t="shared" si="16"/>
        <v>120</v>
      </c>
      <c r="H50" s="21">
        <f t="shared" si="16"/>
        <v>0</v>
      </c>
      <c r="I50" s="21">
        <f t="shared" si="16"/>
        <v>0</v>
      </c>
      <c r="J50" s="21">
        <f t="shared" si="16"/>
        <v>108</v>
      </c>
      <c r="K50" s="21">
        <f t="shared" si="16"/>
        <v>12</v>
      </c>
      <c r="L50" s="15">
        <f t="shared" si="16"/>
        <v>30</v>
      </c>
      <c r="M50" s="47"/>
      <c r="N50" s="48"/>
      <c r="O50" s="20">
        <f>SUM(O44:O49)</f>
        <v>15</v>
      </c>
      <c r="P50" s="21">
        <f>SUM(P44:P49)</f>
        <v>450</v>
      </c>
      <c r="Q50" s="21">
        <f aca="true" t="shared" si="17" ref="Q50:V50">SUM(Q44:Q49)</f>
        <v>204</v>
      </c>
      <c r="R50" s="21">
        <f t="shared" si="17"/>
        <v>10</v>
      </c>
      <c r="S50" s="21">
        <f t="shared" si="17"/>
        <v>14</v>
      </c>
      <c r="T50" s="21">
        <f t="shared" si="17"/>
        <v>166</v>
      </c>
      <c r="U50" s="21">
        <f t="shared" si="17"/>
        <v>14</v>
      </c>
      <c r="V50" s="49">
        <f t="shared" si="17"/>
        <v>246</v>
      </c>
      <c r="X50" s="115"/>
    </row>
    <row r="51" spans="1:24" s="67" customFormat="1" ht="15" customHeight="1" thickBot="1">
      <c r="A51" s="309" t="s">
        <v>64</v>
      </c>
      <c r="B51" s="310"/>
      <c r="C51" s="50"/>
      <c r="D51" s="50"/>
      <c r="E51" s="51">
        <f>E50+E42+E35</f>
        <v>19.5</v>
      </c>
      <c r="F51" s="52">
        <f aca="true" t="shared" si="18" ref="F51:L51">F50+F42+F35</f>
        <v>585</v>
      </c>
      <c r="G51" s="52">
        <f>G50+G42+G35</f>
        <v>310</v>
      </c>
      <c r="H51" s="52">
        <f t="shared" si="18"/>
        <v>60</v>
      </c>
      <c r="I51" s="52">
        <f t="shared" si="18"/>
        <v>56</v>
      </c>
      <c r="J51" s="52">
        <f t="shared" si="18"/>
        <v>166</v>
      </c>
      <c r="K51" s="52">
        <f t="shared" si="18"/>
        <v>28</v>
      </c>
      <c r="L51" s="53">
        <f t="shared" si="18"/>
        <v>275</v>
      </c>
      <c r="M51" s="54"/>
      <c r="N51" s="50"/>
      <c r="O51" s="51">
        <f>O50+O42+O35</f>
        <v>23.5</v>
      </c>
      <c r="P51" s="52">
        <f aca="true" t="shared" si="19" ref="P51:V51">P50+P42+P35</f>
        <v>705</v>
      </c>
      <c r="Q51" s="52">
        <f t="shared" si="19"/>
        <v>348</v>
      </c>
      <c r="R51" s="52">
        <f t="shared" si="19"/>
        <v>50</v>
      </c>
      <c r="S51" s="52">
        <f t="shared" si="19"/>
        <v>42</v>
      </c>
      <c r="T51" s="52">
        <f t="shared" si="19"/>
        <v>232</v>
      </c>
      <c r="U51" s="52">
        <f t="shared" si="19"/>
        <v>24</v>
      </c>
      <c r="V51" s="55">
        <f t="shared" si="19"/>
        <v>357</v>
      </c>
      <c r="X51" s="115"/>
    </row>
    <row r="52" spans="1:24" s="66" customFormat="1" ht="18" customHeight="1">
      <c r="A52" s="303" t="s">
        <v>83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5"/>
      <c r="W52" s="67"/>
      <c r="X52" s="114"/>
    </row>
    <row r="53" spans="1:24" s="66" customFormat="1" ht="18" customHeight="1">
      <c r="A53" s="306" t="s">
        <v>84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8"/>
      <c r="W53" s="67"/>
      <c r="X53" s="114"/>
    </row>
    <row r="54" spans="1:24" s="67" customFormat="1" ht="18.75">
      <c r="A54" s="175" t="s">
        <v>85</v>
      </c>
      <c r="B54" s="198" t="s">
        <v>106</v>
      </c>
      <c r="C54" s="58" t="s">
        <v>59</v>
      </c>
      <c r="D54" s="56"/>
      <c r="E54" s="40">
        <f aca="true" t="shared" si="20" ref="E54:E59">F54/30</f>
        <v>4</v>
      </c>
      <c r="F54" s="42">
        <v>120</v>
      </c>
      <c r="G54" s="57">
        <f aca="true" t="shared" si="21" ref="G54:G59">H54+I54+J54+K54</f>
        <v>60</v>
      </c>
      <c r="H54" s="58">
        <v>20</v>
      </c>
      <c r="I54" s="42">
        <v>18</v>
      </c>
      <c r="J54" s="58">
        <v>18</v>
      </c>
      <c r="K54" s="38">
        <v>4</v>
      </c>
      <c r="L54" s="28">
        <f aca="true" t="shared" si="22" ref="L54:L59">F54-G54</f>
        <v>60</v>
      </c>
      <c r="M54" s="59"/>
      <c r="N54" s="29"/>
      <c r="O54" s="40">
        <f aca="true" t="shared" si="23" ref="O54:O59">P54/30</f>
        <v>0</v>
      </c>
      <c r="P54" s="61"/>
      <c r="Q54" s="62">
        <f aca="true" t="shared" si="24" ref="Q54:Q59">R54+S54+T54+U54</f>
        <v>0</v>
      </c>
      <c r="R54" s="57"/>
      <c r="S54" s="65"/>
      <c r="T54" s="62"/>
      <c r="U54" s="63"/>
      <c r="V54" s="32">
        <f aca="true" t="shared" si="25" ref="V54:V59">P54-Q54</f>
        <v>0</v>
      </c>
      <c r="X54" s="115"/>
    </row>
    <row r="55" spans="1:24" s="67" customFormat="1" ht="18.75">
      <c r="A55" s="175" t="s">
        <v>109</v>
      </c>
      <c r="B55" s="198" t="s">
        <v>76</v>
      </c>
      <c r="C55" s="58" t="s">
        <v>59</v>
      </c>
      <c r="D55" s="56"/>
      <c r="E55" s="40">
        <f t="shared" si="20"/>
        <v>2</v>
      </c>
      <c r="F55" s="42">
        <v>60</v>
      </c>
      <c r="G55" s="57">
        <f t="shared" si="21"/>
        <v>20</v>
      </c>
      <c r="H55" s="58">
        <v>2</v>
      </c>
      <c r="I55" s="42"/>
      <c r="J55" s="58">
        <v>16</v>
      </c>
      <c r="K55" s="38">
        <v>2</v>
      </c>
      <c r="L55" s="28">
        <f t="shared" si="22"/>
        <v>40</v>
      </c>
      <c r="M55" s="59"/>
      <c r="N55" s="29"/>
      <c r="O55" s="40">
        <f t="shared" si="23"/>
        <v>0</v>
      </c>
      <c r="P55" s="61"/>
      <c r="Q55" s="62">
        <f t="shared" si="24"/>
        <v>0</v>
      </c>
      <c r="R55" s="58"/>
      <c r="S55" s="42"/>
      <c r="T55" s="58"/>
      <c r="U55" s="38"/>
      <c r="V55" s="32">
        <f t="shared" si="25"/>
        <v>0</v>
      </c>
      <c r="X55" s="115"/>
    </row>
    <row r="56" spans="1:24" s="67" customFormat="1" ht="37.5">
      <c r="A56" s="175" t="s">
        <v>142</v>
      </c>
      <c r="B56" s="177" t="s">
        <v>143</v>
      </c>
      <c r="C56" s="58"/>
      <c r="D56" s="56"/>
      <c r="E56" s="40">
        <f t="shared" si="20"/>
        <v>0</v>
      </c>
      <c r="F56" s="42"/>
      <c r="G56" s="57">
        <f t="shared" si="21"/>
        <v>0</v>
      </c>
      <c r="H56" s="58"/>
      <c r="I56" s="42"/>
      <c r="J56" s="58"/>
      <c r="K56" s="38"/>
      <c r="L56" s="28">
        <f t="shared" si="22"/>
        <v>0</v>
      </c>
      <c r="M56" s="59" t="s">
        <v>59</v>
      </c>
      <c r="N56" s="29"/>
      <c r="O56" s="40">
        <f t="shared" si="23"/>
        <v>4</v>
      </c>
      <c r="P56" s="61">
        <v>120</v>
      </c>
      <c r="Q56" s="62">
        <f t="shared" si="24"/>
        <v>60</v>
      </c>
      <c r="R56" s="58">
        <v>20</v>
      </c>
      <c r="S56" s="42">
        <v>18</v>
      </c>
      <c r="T56" s="58">
        <v>18</v>
      </c>
      <c r="U56" s="38">
        <v>4</v>
      </c>
      <c r="V56" s="32">
        <f t="shared" si="25"/>
        <v>60</v>
      </c>
      <c r="X56" s="115"/>
    </row>
    <row r="57" spans="1:24" s="67" customFormat="1" ht="18.75">
      <c r="A57" s="175" t="s">
        <v>110</v>
      </c>
      <c r="B57" s="198" t="s">
        <v>144</v>
      </c>
      <c r="C57" s="58"/>
      <c r="D57" s="56"/>
      <c r="E57" s="40">
        <f t="shared" si="20"/>
        <v>0</v>
      </c>
      <c r="F57" s="42"/>
      <c r="G57" s="57">
        <f t="shared" si="21"/>
        <v>0</v>
      </c>
      <c r="H57" s="58"/>
      <c r="I57" s="42"/>
      <c r="J57" s="58"/>
      <c r="K57" s="38"/>
      <c r="L57" s="28">
        <f t="shared" si="22"/>
        <v>0</v>
      </c>
      <c r="M57" s="59" t="s">
        <v>59</v>
      </c>
      <c r="N57" s="29"/>
      <c r="O57" s="40">
        <f t="shared" si="23"/>
        <v>3</v>
      </c>
      <c r="P57" s="61">
        <v>90</v>
      </c>
      <c r="Q57" s="62">
        <f t="shared" si="24"/>
        <v>44</v>
      </c>
      <c r="R57" s="6">
        <v>20</v>
      </c>
      <c r="S57" s="6">
        <v>10</v>
      </c>
      <c r="T57" s="5">
        <v>10</v>
      </c>
      <c r="U57" s="128">
        <v>4</v>
      </c>
      <c r="V57" s="32">
        <f t="shared" si="25"/>
        <v>46</v>
      </c>
      <c r="X57" s="115"/>
    </row>
    <row r="58" spans="1:24" s="67" customFormat="1" ht="37.5">
      <c r="A58" s="175" t="s">
        <v>145</v>
      </c>
      <c r="B58" s="197" t="s">
        <v>146</v>
      </c>
      <c r="C58" s="58"/>
      <c r="D58" s="56"/>
      <c r="E58" s="40">
        <f t="shared" si="20"/>
        <v>0</v>
      </c>
      <c r="F58" s="42"/>
      <c r="G58" s="57">
        <f t="shared" si="21"/>
        <v>0</v>
      </c>
      <c r="H58" s="58"/>
      <c r="I58" s="42"/>
      <c r="J58" s="58"/>
      <c r="K58" s="38"/>
      <c r="L58" s="28">
        <f t="shared" si="22"/>
        <v>0</v>
      </c>
      <c r="M58" s="59" t="s">
        <v>59</v>
      </c>
      <c r="N58" s="29"/>
      <c r="O58" s="40">
        <f t="shared" si="23"/>
        <v>2</v>
      </c>
      <c r="P58" s="61">
        <v>60</v>
      </c>
      <c r="Q58" s="62">
        <f t="shared" si="24"/>
        <v>30</v>
      </c>
      <c r="R58" s="57">
        <v>10</v>
      </c>
      <c r="S58" s="65">
        <v>10</v>
      </c>
      <c r="T58" s="62">
        <v>8</v>
      </c>
      <c r="U58" s="63">
        <v>2</v>
      </c>
      <c r="V58" s="32">
        <f t="shared" si="25"/>
        <v>30</v>
      </c>
      <c r="X58" s="115"/>
    </row>
    <row r="59" spans="1:24" s="67" customFormat="1" ht="37.5">
      <c r="A59" s="175" t="s">
        <v>147</v>
      </c>
      <c r="B59" s="177" t="s">
        <v>77</v>
      </c>
      <c r="C59" s="58"/>
      <c r="D59" s="56"/>
      <c r="E59" s="40">
        <f t="shared" si="20"/>
        <v>0</v>
      </c>
      <c r="F59" s="42"/>
      <c r="G59" s="57">
        <f t="shared" si="21"/>
        <v>0</v>
      </c>
      <c r="H59" s="58"/>
      <c r="I59" s="42"/>
      <c r="J59" s="58"/>
      <c r="K59" s="38"/>
      <c r="L59" s="28">
        <f t="shared" si="22"/>
        <v>0</v>
      </c>
      <c r="M59" s="59" t="s">
        <v>59</v>
      </c>
      <c r="N59" s="29"/>
      <c r="O59" s="40">
        <f t="shared" si="23"/>
        <v>2</v>
      </c>
      <c r="P59" s="61">
        <v>60</v>
      </c>
      <c r="Q59" s="62">
        <f t="shared" si="24"/>
        <v>30</v>
      </c>
      <c r="R59" s="57">
        <v>8</v>
      </c>
      <c r="S59" s="65">
        <v>8</v>
      </c>
      <c r="T59" s="62">
        <v>12</v>
      </c>
      <c r="U59" s="63">
        <v>2</v>
      </c>
      <c r="V59" s="32">
        <f t="shared" si="25"/>
        <v>30</v>
      </c>
      <c r="X59" s="115"/>
    </row>
    <row r="60" spans="1:24" s="67" customFormat="1" ht="16.5" collapsed="1" thickBot="1">
      <c r="A60" s="17"/>
      <c r="B60" s="16" t="s">
        <v>87</v>
      </c>
      <c r="C60" s="18"/>
      <c r="D60" s="19"/>
      <c r="E60" s="20">
        <f aca="true" t="shared" si="26" ref="E60:L60">SUM(E54:E59)</f>
        <v>6</v>
      </c>
      <c r="F60" s="21">
        <f t="shared" si="26"/>
        <v>180</v>
      </c>
      <c r="G60" s="21">
        <f t="shared" si="26"/>
        <v>80</v>
      </c>
      <c r="H60" s="21">
        <f t="shared" si="26"/>
        <v>22</v>
      </c>
      <c r="I60" s="21">
        <f t="shared" si="26"/>
        <v>18</v>
      </c>
      <c r="J60" s="21">
        <f t="shared" si="26"/>
        <v>34</v>
      </c>
      <c r="K60" s="21">
        <f t="shared" si="26"/>
        <v>6</v>
      </c>
      <c r="L60" s="22">
        <f t="shared" si="26"/>
        <v>100</v>
      </c>
      <c r="M60" s="47"/>
      <c r="N60" s="48"/>
      <c r="O60" s="20">
        <f aca="true" t="shared" si="27" ref="O60:V60">SUM(O54:O59)</f>
        <v>11</v>
      </c>
      <c r="P60" s="21">
        <f t="shared" si="27"/>
        <v>330</v>
      </c>
      <c r="Q60" s="21">
        <f t="shared" si="27"/>
        <v>164</v>
      </c>
      <c r="R60" s="21">
        <f t="shared" si="27"/>
        <v>58</v>
      </c>
      <c r="S60" s="21">
        <f t="shared" si="27"/>
        <v>46</v>
      </c>
      <c r="T60" s="21">
        <f t="shared" si="27"/>
        <v>48</v>
      </c>
      <c r="U60" s="21">
        <f t="shared" si="27"/>
        <v>12</v>
      </c>
      <c r="V60" s="21">
        <f t="shared" si="27"/>
        <v>166</v>
      </c>
      <c r="X60" s="115"/>
    </row>
    <row r="61" spans="1:24" s="66" customFormat="1" ht="22.5" customHeight="1" hidden="1" outlineLevel="1">
      <c r="A61" s="306" t="s">
        <v>88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11"/>
      <c r="M61" s="307"/>
      <c r="N61" s="307"/>
      <c r="O61" s="307"/>
      <c r="P61" s="307"/>
      <c r="Q61" s="307"/>
      <c r="R61" s="307"/>
      <c r="S61" s="307"/>
      <c r="T61" s="307"/>
      <c r="U61" s="307"/>
      <c r="V61" s="308"/>
      <c r="W61" s="67"/>
      <c r="X61" s="114"/>
    </row>
    <row r="62" spans="1:24" s="66" customFormat="1" ht="22.5" customHeight="1" hidden="1" outlineLevel="1">
      <c r="A62" s="306" t="s">
        <v>91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11"/>
      <c r="M62" s="307"/>
      <c r="N62" s="307"/>
      <c r="O62" s="307"/>
      <c r="P62" s="307"/>
      <c r="Q62" s="307"/>
      <c r="R62" s="307"/>
      <c r="S62" s="307"/>
      <c r="T62" s="307"/>
      <c r="U62" s="307"/>
      <c r="V62" s="308"/>
      <c r="W62" s="67"/>
      <c r="X62" s="114"/>
    </row>
    <row r="63" spans="1:24" s="67" customFormat="1" ht="20.25" customHeight="1" hidden="1" outlineLevel="1">
      <c r="A63" s="175"/>
      <c r="B63" s="177"/>
      <c r="C63" s="58"/>
      <c r="D63" s="56"/>
      <c r="E63" s="40">
        <f>F63/30</f>
        <v>0</v>
      </c>
      <c r="F63" s="42"/>
      <c r="G63" s="57">
        <f>H63+I63+J63+K63</f>
        <v>0</v>
      </c>
      <c r="H63" s="58"/>
      <c r="I63" s="42"/>
      <c r="J63" s="58"/>
      <c r="K63" s="38"/>
      <c r="L63" s="8">
        <f>F63-G63</f>
        <v>0</v>
      </c>
      <c r="M63" s="74"/>
      <c r="N63" s="29"/>
      <c r="O63" s="40">
        <f>P63/30</f>
        <v>0</v>
      </c>
      <c r="P63" s="61"/>
      <c r="Q63" s="62">
        <f>R63+S63+T63+U63</f>
        <v>0</v>
      </c>
      <c r="R63" s="57"/>
      <c r="S63" s="65"/>
      <c r="T63" s="62"/>
      <c r="U63" s="63"/>
      <c r="V63" s="32">
        <f>P63-Q63</f>
        <v>0</v>
      </c>
      <c r="X63" s="115"/>
    </row>
    <row r="64" spans="1:24" s="67" customFormat="1" ht="39.75" customHeight="1" hidden="1" outlineLevel="1">
      <c r="A64" s="175"/>
      <c r="B64" s="177"/>
      <c r="C64" s="58"/>
      <c r="D64" s="56"/>
      <c r="E64" s="40">
        <f>F64/30</f>
        <v>0</v>
      </c>
      <c r="F64" s="42"/>
      <c r="G64" s="57">
        <f>H64+I64+J64+K64</f>
        <v>0</v>
      </c>
      <c r="H64" s="58"/>
      <c r="I64" s="42"/>
      <c r="J64" s="58"/>
      <c r="K64" s="38"/>
      <c r="L64" s="28">
        <f>F64-G64</f>
        <v>0</v>
      </c>
      <c r="M64" s="74"/>
      <c r="N64" s="29"/>
      <c r="O64" s="40">
        <f>P64/30</f>
        <v>0</v>
      </c>
      <c r="P64" s="61"/>
      <c r="Q64" s="62">
        <f>R64+S64+T64+U64</f>
        <v>0</v>
      </c>
      <c r="R64" s="57"/>
      <c r="S64" s="65"/>
      <c r="T64" s="62"/>
      <c r="U64" s="63"/>
      <c r="V64" s="32">
        <f>P64-Q64</f>
        <v>0</v>
      </c>
      <c r="X64" s="115"/>
    </row>
    <row r="65" spans="1:24" s="67" customFormat="1" ht="16.5" hidden="1" outlineLevel="1" thickBot="1">
      <c r="A65" s="10"/>
      <c r="B65" s="11" t="s">
        <v>89</v>
      </c>
      <c r="C65" s="64"/>
      <c r="D65" s="12"/>
      <c r="E65" s="13">
        <f aca="true" t="shared" si="28" ref="E65:L65">SUM(E63:E64)</f>
        <v>0</v>
      </c>
      <c r="F65" s="14">
        <f t="shared" si="28"/>
        <v>0</v>
      </c>
      <c r="G65" s="14">
        <f t="shared" si="28"/>
        <v>0</v>
      </c>
      <c r="H65" s="14">
        <f t="shared" si="28"/>
        <v>0</v>
      </c>
      <c r="I65" s="14">
        <f t="shared" si="28"/>
        <v>0</v>
      </c>
      <c r="J65" s="14">
        <f t="shared" si="28"/>
        <v>0</v>
      </c>
      <c r="K65" s="14">
        <f t="shared" si="28"/>
        <v>0</v>
      </c>
      <c r="L65" s="15">
        <f t="shared" si="28"/>
        <v>0</v>
      </c>
      <c r="M65" s="121"/>
      <c r="N65" s="12"/>
      <c r="O65" s="13">
        <f aca="true" t="shared" si="29" ref="O65:V65">SUM(O63:O64)</f>
        <v>0</v>
      </c>
      <c r="P65" s="14">
        <f t="shared" si="29"/>
        <v>0</v>
      </c>
      <c r="Q65" s="14">
        <f t="shared" si="29"/>
        <v>0</v>
      </c>
      <c r="R65" s="14">
        <f t="shared" si="29"/>
        <v>0</v>
      </c>
      <c r="S65" s="14">
        <f t="shared" si="29"/>
        <v>0</v>
      </c>
      <c r="T65" s="14">
        <f t="shared" si="29"/>
        <v>0</v>
      </c>
      <c r="U65" s="14">
        <f t="shared" si="29"/>
        <v>0</v>
      </c>
      <c r="V65" s="37">
        <f t="shared" si="29"/>
        <v>0</v>
      </c>
      <c r="X65" s="115"/>
    </row>
    <row r="66" spans="1:24" s="67" customFormat="1" ht="15" customHeight="1" collapsed="1" thickBot="1">
      <c r="A66" s="309" t="s">
        <v>90</v>
      </c>
      <c r="B66" s="310"/>
      <c r="C66" s="71"/>
      <c r="D66" s="71"/>
      <c r="E66" s="51">
        <f aca="true" t="shared" si="30" ref="E66:L66">E60+E65</f>
        <v>6</v>
      </c>
      <c r="F66" s="52">
        <f t="shared" si="30"/>
        <v>180</v>
      </c>
      <c r="G66" s="52">
        <f t="shared" si="30"/>
        <v>80</v>
      </c>
      <c r="H66" s="52">
        <f t="shared" si="30"/>
        <v>22</v>
      </c>
      <c r="I66" s="52">
        <f t="shared" si="30"/>
        <v>18</v>
      </c>
      <c r="J66" s="52">
        <f t="shared" si="30"/>
        <v>34</v>
      </c>
      <c r="K66" s="52">
        <f t="shared" si="30"/>
        <v>6</v>
      </c>
      <c r="L66" s="53">
        <f t="shared" si="30"/>
        <v>100</v>
      </c>
      <c r="M66" s="85"/>
      <c r="N66" s="71"/>
      <c r="O66" s="51">
        <f aca="true" t="shared" si="31" ref="O66:V66">O60+O65</f>
        <v>11</v>
      </c>
      <c r="P66" s="52">
        <f t="shared" si="31"/>
        <v>330</v>
      </c>
      <c r="Q66" s="52">
        <f t="shared" si="31"/>
        <v>164</v>
      </c>
      <c r="R66" s="52">
        <f t="shared" si="31"/>
        <v>58</v>
      </c>
      <c r="S66" s="52">
        <f t="shared" si="31"/>
        <v>46</v>
      </c>
      <c r="T66" s="52">
        <f t="shared" si="31"/>
        <v>48</v>
      </c>
      <c r="U66" s="52">
        <f t="shared" si="31"/>
        <v>12</v>
      </c>
      <c r="V66" s="55">
        <f t="shared" si="31"/>
        <v>166</v>
      </c>
      <c r="X66" s="115"/>
    </row>
    <row r="67" spans="1:24" s="98" customFormat="1" ht="15" customHeight="1" thickBot="1">
      <c r="A67" s="312" t="s">
        <v>71</v>
      </c>
      <c r="B67" s="313"/>
      <c r="C67" s="71"/>
      <c r="D67" s="71"/>
      <c r="E67" s="51">
        <f aca="true" t="shared" si="32" ref="E67:L67">E51+E66</f>
        <v>25.5</v>
      </c>
      <c r="F67" s="52">
        <f t="shared" si="32"/>
        <v>765</v>
      </c>
      <c r="G67" s="52">
        <f t="shared" si="32"/>
        <v>390</v>
      </c>
      <c r="H67" s="52">
        <f t="shared" si="32"/>
        <v>82</v>
      </c>
      <c r="I67" s="52">
        <f t="shared" si="32"/>
        <v>74</v>
      </c>
      <c r="J67" s="52">
        <f t="shared" si="32"/>
        <v>200</v>
      </c>
      <c r="K67" s="52">
        <f t="shared" si="32"/>
        <v>34</v>
      </c>
      <c r="L67" s="52">
        <f t="shared" si="32"/>
        <v>375</v>
      </c>
      <c r="M67" s="85"/>
      <c r="N67" s="71"/>
      <c r="O67" s="51">
        <f aca="true" t="shared" si="33" ref="O67:V67">O51+O66</f>
        <v>34.5</v>
      </c>
      <c r="P67" s="52">
        <f t="shared" si="33"/>
        <v>1035</v>
      </c>
      <c r="Q67" s="52">
        <f t="shared" si="33"/>
        <v>512</v>
      </c>
      <c r="R67" s="52">
        <f t="shared" si="33"/>
        <v>108</v>
      </c>
      <c r="S67" s="52">
        <f t="shared" si="33"/>
        <v>88</v>
      </c>
      <c r="T67" s="52">
        <f t="shared" si="33"/>
        <v>280</v>
      </c>
      <c r="U67" s="52">
        <f t="shared" si="33"/>
        <v>36</v>
      </c>
      <c r="V67" s="55">
        <f t="shared" si="33"/>
        <v>523</v>
      </c>
      <c r="W67" s="122"/>
      <c r="X67" s="123"/>
    </row>
    <row r="68" spans="1:24" s="238" customFormat="1" ht="7.5" customHeight="1">
      <c r="A68" s="221"/>
      <c r="B68" s="221"/>
      <c r="C68" s="235"/>
      <c r="D68" s="235"/>
      <c r="E68" s="235"/>
      <c r="F68" s="221"/>
      <c r="G68" s="221">
        <f>G67/15</f>
        <v>26</v>
      </c>
      <c r="H68" s="221"/>
      <c r="I68" s="221"/>
      <c r="J68" s="221"/>
      <c r="K68" s="221"/>
      <c r="L68" s="221"/>
      <c r="M68" s="221"/>
      <c r="N68" s="221"/>
      <c r="O68" s="221"/>
      <c r="P68" s="221"/>
      <c r="Q68" s="221">
        <f>Q67/20</f>
        <v>25.6</v>
      </c>
      <c r="R68" s="221"/>
      <c r="S68" s="221"/>
      <c r="T68" s="221"/>
      <c r="U68" s="221"/>
      <c r="V68" s="221"/>
      <c r="W68" s="236"/>
      <c r="X68" s="237"/>
    </row>
    <row r="69" spans="1:24" s="209" customFormat="1" ht="18.75">
      <c r="A69" s="321" t="s">
        <v>141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207"/>
      <c r="X69" s="208"/>
    </row>
    <row r="70" spans="1:24" s="77" customFormat="1" ht="15" customHeight="1">
      <c r="A70" s="100"/>
      <c r="B70" s="100"/>
      <c r="C70" s="101"/>
      <c r="D70" s="101"/>
      <c r="E70" s="101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10"/>
      <c r="X70" s="102"/>
    </row>
    <row r="71" spans="1:24" s="77" customFormat="1" ht="18" customHeight="1">
      <c r="A71" s="315" t="s">
        <v>92</v>
      </c>
      <c r="B71" s="315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10"/>
      <c r="X71" s="102"/>
    </row>
    <row r="72" spans="1:24" s="77" customFormat="1" ht="18" customHeight="1">
      <c r="A72" s="315" t="s">
        <v>75</v>
      </c>
      <c r="B72" s="315"/>
      <c r="C72" s="161"/>
      <c r="D72" s="161"/>
      <c r="E72" s="161"/>
      <c r="F72" s="161"/>
      <c r="G72" s="161"/>
      <c r="H72" s="231" t="s">
        <v>205</v>
      </c>
      <c r="I72" s="161"/>
      <c r="J72" s="161"/>
      <c r="K72" s="161"/>
      <c r="L72" s="161"/>
      <c r="M72" s="161"/>
      <c r="N72" s="162"/>
      <c r="P72" s="162"/>
      <c r="Q72" s="162"/>
      <c r="R72" s="162"/>
      <c r="S72" s="162"/>
      <c r="T72" s="162"/>
      <c r="U72" s="162"/>
      <c r="V72" s="162"/>
      <c r="W72" s="110"/>
      <c r="X72" s="102"/>
    </row>
    <row r="73" spans="1:24" s="77" customFormat="1" ht="15" customHeight="1">
      <c r="A73" s="316"/>
      <c r="B73" s="316"/>
      <c r="C73" s="137"/>
      <c r="D73" s="137"/>
      <c r="E73" s="137"/>
      <c r="F73" s="138"/>
      <c r="G73" s="138"/>
      <c r="H73" s="138"/>
      <c r="I73" s="138"/>
      <c r="J73" s="138"/>
      <c r="K73" s="138"/>
      <c r="L73" s="142"/>
      <c r="M73" s="316"/>
      <c r="N73" s="316"/>
      <c r="O73" s="316"/>
      <c r="P73" s="316"/>
      <c r="Q73" s="316"/>
      <c r="R73" s="316"/>
      <c r="S73" s="316"/>
      <c r="T73" s="316"/>
      <c r="U73" s="316"/>
      <c r="V73" s="141"/>
      <c r="W73" s="110"/>
      <c r="X73" s="102"/>
    </row>
    <row r="74" spans="1:24" s="209" customFormat="1" ht="18.75">
      <c r="A74" s="321" t="s">
        <v>23</v>
      </c>
      <c r="B74" s="321"/>
      <c r="C74" s="210"/>
      <c r="D74" s="210"/>
      <c r="E74" s="210"/>
      <c r="F74" s="211"/>
      <c r="G74" s="211"/>
      <c r="H74" s="211"/>
      <c r="I74" s="211"/>
      <c r="J74" s="211"/>
      <c r="K74" s="211"/>
      <c r="L74" s="212"/>
      <c r="M74" s="212"/>
      <c r="N74" s="212"/>
      <c r="O74" s="321" t="s">
        <v>23</v>
      </c>
      <c r="P74" s="321"/>
      <c r="Q74" s="321"/>
      <c r="R74" s="321"/>
      <c r="S74" s="321"/>
      <c r="T74" s="321"/>
      <c r="U74" s="321"/>
      <c r="V74" s="321"/>
      <c r="W74" s="207"/>
      <c r="X74" s="213"/>
    </row>
    <row r="75" spans="1:24" s="209" customFormat="1" ht="18.75">
      <c r="A75" s="320" t="s">
        <v>73</v>
      </c>
      <c r="B75" s="320"/>
      <c r="C75" s="210"/>
      <c r="D75" s="210"/>
      <c r="E75" s="210"/>
      <c r="F75" s="211"/>
      <c r="G75" s="211"/>
      <c r="H75" s="211"/>
      <c r="I75" s="211"/>
      <c r="J75" s="211"/>
      <c r="K75" s="211"/>
      <c r="L75" s="212"/>
      <c r="M75" s="212"/>
      <c r="N75" s="212"/>
      <c r="O75" s="320" t="s">
        <v>150</v>
      </c>
      <c r="P75" s="320"/>
      <c r="Q75" s="320"/>
      <c r="R75" s="320"/>
      <c r="S75" s="320"/>
      <c r="T75" s="320"/>
      <c r="U75" s="320"/>
      <c r="V75" s="320"/>
      <c r="W75" s="207"/>
      <c r="X75" s="213"/>
    </row>
    <row r="76" spans="1:24" s="209" customFormat="1" ht="18.75">
      <c r="A76" s="320" t="s">
        <v>53</v>
      </c>
      <c r="B76" s="320"/>
      <c r="C76" s="210"/>
      <c r="D76" s="210"/>
      <c r="E76" s="210"/>
      <c r="F76" s="211"/>
      <c r="G76" s="211"/>
      <c r="H76" s="211"/>
      <c r="I76" s="211"/>
      <c r="J76" s="211"/>
      <c r="K76" s="211"/>
      <c r="L76" s="212"/>
      <c r="M76" s="212"/>
      <c r="N76" s="212"/>
      <c r="O76" s="320" t="s">
        <v>98</v>
      </c>
      <c r="P76" s="320"/>
      <c r="Q76" s="320"/>
      <c r="R76" s="320"/>
      <c r="S76" s="320"/>
      <c r="T76" s="320"/>
      <c r="U76" s="320"/>
      <c r="V76" s="320"/>
      <c r="W76" s="207"/>
      <c r="X76" s="213"/>
    </row>
    <row r="77" spans="1:24" s="209" customFormat="1" ht="18.75">
      <c r="A77" s="320" t="s">
        <v>54</v>
      </c>
      <c r="B77" s="320"/>
      <c r="C77" s="210"/>
      <c r="D77" s="210"/>
      <c r="E77" s="210"/>
      <c r="F77" s="211"/>
      <c r="G77" s="211"/>
      <c r="H77" s="211"/>
      <c r="I77" s="211"/>
      <c r="J77" s="211"/>
      <c r="K77" s="211"/>
      <c r="L77" s="214"/>
      <c r="M77" s="214"/>
      <c r="N77" s="214"/>
      <c r="O77" s="320" t="s">
        <v>128</v>
      </c>
      <c r="P77" s="320"/>
      <c r="Q77" s="320"/>
      <c r="R77" s="320"/>
      <c r="S77" s="320"/>
      <c r="T77" s="320"/>
      <c r="U77" s="320"/>
      <c r="V77" s="320"/>
      <c r="W77" s="207"/>
      <c r="X77" s="213"/>
    </row>
    <row r="78" spans="1:24" s="209" customFormat="1" ht="18.75">
      <c r="A78" s="322" t="s">
        <v>149</v>
      </c>
      <c r="B78" s="322"/>
      <c r="C78" s="216"/>
      <c r="D78" s="216"/>
      <c r="E78" s="216"/>
      <c r="F78" s="217"/>
      <c r="G78" s="217"/>
      <c r="H78" s="217"/>
      <c r="I78" s="217"/>
      <c r="J78" s="217"/>
      <c r="K78" s="217"/>
      <c r="L78" s="218"/>
      <c r="M78" s="218"/>
      <c r="N78" s="218"/>
      <c r="O78" s="219"/>
      <c r="P78" s="219"/>
      <c r="Q78" s="219"/>
      <c r="R78" s="219"/>
      <c r="S78" s="219"/>
      <c r="T78" s="219"/>
      <c r="U78" s="219"/>
      <c r="V78" s="215" t="s">
        <v>129</v>
      </c>
      <c r="W78" s="207"/>
      <c r="X78" s="208"/>
    </row>
    <row r="79" spans="1:24" s="77" customFormat="1" ht="18.75">
      <c r="A79" s="319"/>
      <c r="B79" s="319"/>
      <c r="C79" s="140"/>
      <c r="D79" s="140"/>
      <c r="E79" s="140"/>
      <c r="F79" s="141"/>
      <c r="G79" s="141"/>
      <c r="H79" s="141"/>
      <c r="I79" s="141"/>
      <c r="J79" s="141"/>
      <c r="K79" s="141"/>
      <c r="L79" s="141"/>
      <c r="M79" s="141"/>
      <c r="N79" s="141"/>
      <c r="O79" s="319"/>
      <c r="P79" s="319"/>
      <c r="Q79" s="319"/>
      <c r="R79" s="319"/>
      <c r="S79" s="319"/>
      <c r="T79" s="319"/>
      <c r="U79" s="319"/>
      <c r="V79" s="319"/>
      <c r="W79" s="110"/>
      <c r="X79" s="102"/>
    </row>
    <row r="80" spans="3:24" s="77" customFormat="1" ht="15.75">
      <c r="C80" s="104"/>
      <c r="D80" s="104"/>
      <c r="E80" s="104"/>
      <c r="W80" s="110"/>
      <c r="X80" s="102"/>
    </row>
    <row r="81" spans="3:24" s="77" customFormat="1" ht="15.75">
      <c r="C81" s="104"/>
      <c r="D81" s="104"/>
      <c r="E81" s="104"/>
      <c r="W81" s="110"/>
      <c r="X81" s="102"/>
    </row>
    <row r="82" spans="1:22" ht="15.75">
      <c r="A82" s="102"/>
      <c r="B82" s="77"/>
      <c r="C82" s="104"/>
      <c r="D82" s="104"/>
      <c r="E82" s="104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9" ht="12.75">
      <c r="C89" s="105" t="s">
        <v>55</v>
      </c>
    </row>
  </sheetData>
  <sheetProtection/>
  <mergeCells count="76">
    <mergeCell ref="K5:V5"/>
    <mergeCell ref="K7:V7"/>
    <mergeCell ref="A77:B77"/>
    <mergeCell ref="O77:V77"/>
    <mergeCell ref="A78:B78"/>
    <mergeCell ref="A79:B79"/>
    <mergeCell ref="O79:V79"/>
    <mergeCell ref="O16:V16"/>
    <mergeCell ref="A74:B74"/>
    <mergeCell ref="O74:V74"/>
    <mergeCell ref="A75:B75"/>
    <mergeCell ref="O75:V75"/>
    <mergeCell ref="A76:B76"/>
    <mergeCell ref="O76:V76"/>
    <mergeCell ref="A67:B67"/>
    <mergeCell ref="A69:V69"/>
    <mergeCell ref="A71:B71"/>
    <mergeCell ref="A72:B72"/>
    <mergeCell ref="A73:B73"/>
    <mergeCell ref="M73:U73"/>
    <mergeCell ref="A51:B51"/>
    <mergeCell ref="A52:V52"/>
    <mergeCell ref="A53:V53"/>
    <mergeCell ref="A61:V61"/>
    <mergeCell ref="A62:V62"/>
    <mergeCell ref="A66:B66"/>
    <mergeCell ref="Q21:U21"/>
    <mergeCell ref="V21:V22"/>
    <mergeCell ref="A24:V24"/>
    <mergeCell ref="A25:V25"/>
    <mergeCell ref="A36:V36"/>
    <mergeCell ref="A43:V43"/>
    <mergeCell ref="W19:W22"/>
    <mergeCell ref="C20:D21"/>
    <mergeCell ref="E20:E22"/>
    <mergeCell ref="F20:L20"/>
    <mergeCell ref="M20:N21"/>
    <mergeCell ref="O20:O22"/>
    <mergeCell ref="P20:V20"/>
    <mergeCell ref="F21:F22"/>
    <mergeCell ref="G21:K21"/>
    <mergeCell ref="L21:L22"/>
    <mergeCell ref="A17:B17"/>
    <mergeCell ref="C17:E17"/>
    <mergeCell ref="O15:P15"/>
    <mergeCell ref="Q15:T15"/>
    <mergeCell ref="A19:A22"/>
    <mergeCell ref="B19:B22"/>
    <mergeCell ref="C19:L19"/>
    <mergeCell ref="M19:V19"/>
    <mergeCell ref="P21:P22"/>
    <mergeCell ref="A15:B15"/>
    <mergeCell ref="C15:E15"/>
    <mergeCell ref="A16:B16"/>
    <mergeCell ref="C16:E16"/>
    <mergeCell ref="A13:B13"/>
    <mergeCell ref="C13:K13"/>
    <mergeCell ref="O13:P13"/>
    <mergeCell ref="A14:B14"/>
    <mergeCell ref="O14:P14"/>
    <mergeCell ref="Q14:T14"/>
    <mergeCell ref="A11:B11"/>
    <mergeCell ref="C11:E11"/>
    <mergeCell ref="O11:P11"/>
    <mergeCell ref="Q11:T11"/>
    <mergeCell ref="K1:V1"/>
    <mergeCell ref="K2:V2"/>
    <mergeCell ref="K3:V3"/>
    <mergeCell ref="K4:V4"/>
    <mergeCell ref="Q13:T13"/>
    <mergeCell ref="A9:V9"/>
    <mergeCell ref="U11:V11"/>
    <mergeCell ref="A12:B12"/>
    <mergeCell ref="C12:H12"/>
    <mergeCell ref="O12:P12"/>
    <mergeCell ref="Q12:T12"/>
  </mergeCells>
  <conditionalFormatting sqref="E51:L51 Q31:V31 G37:N37 P37:V37 E37 E26 G29:O31 L26 E40:E41 G40:N41 M39:N39 P40:V41 P39:Q39 V39 V57 M27:V27 P29:V30 L28:Q28 V28 G26:G28 E28:E34 G32:L34 N57:O59 G57:G59 E57:E59 K57:L59 U58:V59 Q57:Q59">
    <cfRule type="cellIs" priority="75" dxfId="0" operator="equal" stopIfTrue="1">
      <formula>0</formula>
    </cfRule>
  </conditionalFormatting>
  <conditionalFormatting sqref="E35:K35">
    <cfRule type="cellIs" priority="69" dxfId="0" operator="equal" stopIfTrue="1">
      <formula>0</formula>
    </cfRule>
  </conditionalFormatting>
  <conditionalFormatting sqref="E45 E47:E48 G45:G48">
    <cfRule type="cellIs" priority="66" dxfId="0" operator="equal" stopIfTrue="1">
      <formula>0</formula>
    </cfRule>
  </conditionalFormatting>
  <conditionalFormatting sqref="E66:L66">
    <cfRule type="cellIs" priority="74" dxfId="0" operator="equal" stopIfTrue="1">
      <formula>0</formula>
    </cfRule>
  </conditionalFormatting>
  <conditionalFormatting sqref="O51:V51">
    <cfRule type="cellIs" priority="68" dxfId="0" operator="equal" stopIfTrue="1">
      <formula>0</formula>
    </cfRule>
  </conditionalFormatting>
  <conditionalFormatting sqref="E42:K42">
    <cfRule type="cellIs" priority="73" dxfId="0" operator="equal" stopIfTrue="1">
      <formula>0</formula>
    </cfRule>
  </conditionalFormatting>
  <conditionalFormatting sqref="P42:V42">
    <cfRule type="cellIs" priority="72" dxfId="0" operator="equal" stopIfTrue="1">
      <formula>0</formula>
    </cfRule>
  </conditionalFormatting>
  <conditionalFormatting sqref="E50:K50">
    <cfRule type="cellIs" priority="71" dxfId="0" operator="equal" stopIfTrue="1">
      <formula>0</formula>
    </cfRule>
  </conditionalFormatting>
  <conditionalFormatting sqref="E65:L65">
    <cfRule type="cellIs" priority="62" dxfId="0" operator="equal" stopIfTrue="1">
      <formula>0</formula>
    </cfRule>
  </conditionalFormatting>
  <conditionalFormatting sqref="E67:L67">
    <cfRule type="cellIs" priority="70" dxfId="0" operator="equal" stopIfTrue="1">
      <formula>0</formula>
    </cfRule>
  </conditionalFormatting>
  <conditionalFormatting sqref="U64:V64 N64">
    <cfRule type="cellIs" priority="60" dxfId="0" operator="equal" stopIfTrue="1">
      <formula>0</formula>
    </cfRule>
  </conditionalFormatting>
  <conditionalFormatting sqref="K45:N45 P45:Q45 V45 V47:V48 P47:Q48 K47:N48">
    <cfRule type="cellIs" priority="67" dxfId="0" operator="equal" stopIfTrue="1">
      <formula>0</formula>
    </cfRule>
  </conditionalFormatting>
  <conditionalFormatting sqref="J45 J47:J48">
    <cfRule type="cellIs" priority="65" dxfId="0" operator="equal" stopIfTrue="1">
      <formula>0</formula>
    </cfRule>
  </conditionalFormatting>
  <conditionalFormatting sqref="K64:L64">
    <cfRule type="cellIs" priority="63" dxfId="0" operator="equal" stopIfTrue="1">
      <formula>0</formula>
    </cfRule>
  </conditionalFormatting>
  <conditionalFormatting sqref="O50:V50">
    <cfRule type="cellIs" priority="64" dxfId="0" operator="equal" stopIfTrue="1">
      <formula>0</formula>
    </cfRule>
  </conditionalFormatting>
  <conditionalFormatting sqref="G64">
    <cfRule type="cellIs" priority="61" dxfId="0" operator="equal" stopIfTrue="1">
      <formula>0</formula>
    </cfRule>
  </conditionalFormatting>
  <conditionalFormatting sqref="P65:V65">
    <cfRule type="cellIs" priority="59" dxfId="0" operator="equal" stopIfTrue="1">
      <formula>0</formula>
    </cfRule>
  </conditionalFormatting>
  <conditionalFormatting sqref="L35">
    <cfRule type="cellIs" priority="58" dxfId="0" operator="equal" stopIfTrue="1">
      <formula>0</formula>
    </cfRule>
  </conditionalFormatting>
  <conditionalFormatting sqref="O35:U35">
    <cfRule type="cellIs" priority="57" dxfId="0" operator="equal" stopIfTrue="1">
      <formula>0</formula>
    </cfRule>
  </conditionalFormatting>
  <conditionalFormatting sqref="V35">
    <cfRule type="cellIs" priority="56" dxfId="0" operator="equal" stopIfTrue="1">
      <formula>0</formula>
    </cfRule>
  </conditionalFormatting>
  <conditionalFormatting sqref="Q63:Q64">
    <cfRule type="cellIs" priority="52" dxfId="0" operator="equal" stopIfTrue="1">
      <formula>0</formula>
    </cfRule>
  </conditionalFormatting>
  <conditionalFormatting sqref="O65">
    <cfRule type="cellIs" priority="55" dxfId="0" operator="equal" stopIfTrue="1">
      <formula>0</formula>
    </cfRule>
  </conditionalFormatting>
  <conditionalFormatting sqref="K63:L63 E63:E64">
    <cfRule type="cellIs" priority="54" dxfId="0" operator="equal" stopIfTrue="1">
      <formula>0</formula>
    </cfRule>
  </conditionalFormatting>
  <conditionalFormatting sqref="E60:K60">
    <cfRule type="cellIs" priority="51" dxfId="0" operator="equal" stopIfTrue="1">
      <formula>0</formula>
    </cfRule>
  </conditionalFormatting>
  <conditionalFormatting sqref="U63:V63 N63">
    <cfRule type="cellIs" priority="53" dxfId="0" operator="equal" stopIfTrue="1">
      <formula>0</formula>
    </cfRule>
  </conditionalFormatting>
  <conditionalFormatting sqref="L60">
    <cfRule type="cellIs" priority="49" dxfId="0" operator="equal" stopIfTrue="1">
      <formula>0</formula>
    </cfRule>
  </conditionalFormatting>
  <conditionalFormatting sqref="O60:V60">
    <cfRule type="cellIs" priority="50" dxfId="0" operator="equal" stopIfTrue="1">
      <formula>0</formula>
    </cfRule>
  </conditionalFormatting>
  <conditionalFormatting sqref="O37 O39:O41">
    <cfRule type="cellIs" priority="48" dxfId="0" operator="equal" stopIfTrue="1">
      <formula>0</formula>
    </cfRule>
  </conditionalFormatting>
  <conditionalFormatting sqref="O42">
    <cfRule type="cellIs" priority="47" dxfId="0" operator="equal" stopIfTrue="1">
      <formula>0</formula>
    </cfRule>
  </conditionalFormatting>
  <conditionalFormatting sqref="O45 O47:O48">
    <cfRule type="cellIs" priority="46" dxfId="0" operator="equal" stopIfTrue="1">
      <formula>0</formula>
    </cfRule>
  </conditionalFormatting>
  <conditionalFormatting sqref="O63:O64">
    <cfRule type="cellIs" priority="45" dxfId="0" operator="equal" stopIfTrue="1">
      <formula>0</formula>
    </cfRule>
  </conditionalFormatting>
  <conditionalFormatting sqref="G63">
    <cfRule type="cellIs" priority="44" dxfId="0" operator="equal" stopIfTrue="1">
      <formula>0</formula>
    </cfRule>
  </conditionalFormatting>
  <conditionalFormatting sqref="O66:V66">
    <cfRule type="cellIs" priority="43" dxfId="0" operator="equal" stopIfTrue="1">
      <formula>0</formula>
    </cfRule>
  </conditionalFormatting>
  <conditionalFormatting sqref="O67:V67">
    <cfRule type="cellIs" priority="42" dxfId="0" operator="equal" stopIfTrue="1">
      <formula>0</formula>
    </cfRule>
  </conditionalFormatting>
  <conditionalFormatting sqref="L42">
    <cfRule type="cellIs" priority="41" dxfId="0" operator="equal" stopIfTrue="1">
      <formula>0</formula>
    </cfRule>
  </conditionalFormatting>
  <conditionalFormatting sqref="L50">
    <cfRule type="cellIs" priority="40" dxfId="0" operator="equal" stopIfTrue="1">
      <formula>0</formula>
    </cfRule>
  </conditionalFormatting>
  <conditionalFormatting sqref="O26 V26">
    <cfRule type="cellIs" priority="39" dxfId="0" operator="equal" stopIfTrue="1">
      <formula>0</formula>
    </cfRule>
  </conditionalFormatting>
  <conditionalFormatting sqref="O32:O33 Q32:V33">
    <cfRule type="cellIs" priority="38" dxfId="0" operator="equal" stopIfTrue="1">
      <formula>0</formula>
    </cfRule>
  </conditionalFormatting>
  <conditionalFormatting sqref="O34 Q34:V34">
    <cfRule type="cellIs" priority="37" dxfId="0" operator="equal" stopIfTrue="1">
      <formula>0</formula>
    </cfRule>
  </conditionalFormatting>
  <conditionalFormatting sqref="H39:L39 E39">
    <cfRule type="cellIs" priority="36" dxfId="0" operator="equal" stopIfTrue="1">
      <formula>0</formula>
    </cfRule>
  </conditionalFormatting>
  <conditionalFormatting sqref="I26">
    <cfRule type="cellIs" priority="35" dxfId="0" operator="equal" stopIfTrue="1">
      <formula>0</formula>
    </cfRule>
  </conditionalFormatting>
  <conditionalFormatting sqref="E49 G49">
    <cfRule type="cellIs" priority="33" dxfId="0" operator="equal" stopIfTrue="1">
      <formula>0</formula>
    </cfRule>
  </conditionalFormatting>
  <conditionalFormatting sqref="P49:V49 K49:N49">
    <cfRule type="cellIs" priority="34" dxfId="0" operator="equal" stopIfTrue="1">
      <formula>0</formula>
    </cfRule>
  </conditionalFormatting>
  <conditionalFormatting sqref="J49">
    <cfRule type="cellIs" priority="32" dxfId="0" operator="equal" stopIfTrue="1">
      <formula>0</formula>
    </cfRule>
  </conditionalFormatting>
  <conditionalFormatting sqref="O49">
    <cfRule type="cellIs" priority="31" dxfId="0" operator="equal" stopIfTrue="1">
      <formula>0</formula>
    </cfRule>
  </conditionalFormatting>
  <conditionalFormatting sqref="Q54 U54:V54 K54:L54 E54 G54 N54:O54">
    <cfRule type="cellIs" priority="22" dxfId="0" operator="equal" stopIfTrue="1">
      <formula>0</formula>
    </cfRule>
  </conditionalFormatting>
  <conditionalFormatting sqref="Q56 V56 K56:L56 E56 G56 N56:O56">
    <cfRule type="cellIs" priority="21" dxfId="0" operator="equal" stopIfTrue="1">
      <formula>0</formula>
    </cfRule>
  </conditionalFormatting>
  <conditionalFormatting sqref="M38:N38 P38:Q38 V38">
    <cfRule type="cellIs" priority="19" dxfId="0" operator="equal" stopIfTrue="1">
      <formula>0</formula>
    </cfRule>
  </conditionalFormatting>
  <conditionalFormatting sqref="U56">
    <cfRule type="cellIs" priority="20" dxfId="0" operator="equal" stopIfTrue="1">
      <formula>0</formula>
    </cfRule>
  </conditionalFormatting>
  <conditionalFormatting sqref="O38">
    <cfRule type="cellIs" priority="18" dxfId="0" operator="equal" stopIfTrue="1">
      <formula>0</formula>
    </cfRule>
  </conditionalFormatting>
  <conditionalFormatting sqref="E38 L38 G38:G39">
    <cfRule type="cellIs" priority="17" dxfId="0" operator="equal" stopIfTrue="1">
      <formula>0</formula>
    </cfRule>
  </conditionalFormatting>
  <conditionalFormatting sqref="E27 L27">
    <cfRule type="cellIs" priority="16" dxfId="0" operator="equal" stopIfTrue="1">
      <formula>0</formula>
    </cfRule>
  </conditionalFormatting>
  <conditionalFormatting sqref="I27">
    <cfRule type="cellIs" priority="15" dxfId="0" operator="equal" stopIfTrue="1">
      <formula>0</formula>
    </cfRule>
  </conditionalFormatting>
  <conditionalFormatting sqref="G44 E44">
    <cfRule type="cellIs" priority="13" dxfId="0" operator="equal" stopIfTrue="1">
      <formula>0</formula>
    </cfRule>
  </conditionalFormatting>
  <conditionalFormatting sqref="K44:N44 P44:Q44 V44">
    <cfRule type="cellIs" priority="14" dxfId="0" operator="equal" stopIfTrue="1">
      <formula>0</formula>
    </cfRule>
  </conditionalFormatting>
  <conditionalFormatting sqref="J44">
    <cfRule type="cellIs" priority="12" dxfId="0" operator="equal" stopIfTrue="1">
      <formula>0</formula>
    </cfRule>
  </conditionalFormatting>
  <conditionalFormatting sqref="O44">
    <cfRule type="cellIs" priority="11" dxfId="0" operator="equal" stopIfTrue="1">
      <formula>0</formula>
    </cfRule>
  </conditionalFormatting>
  <conditionalFormatting sqref="K46:L46">
    <cfRule type="cellIs" priority="9" dxfId="0" operator="equal" stopIfTrue="1">
      <formula>0</formula>
    </cfRule>
  </conditionalFormatting>
  <conditionalFormatting sqref="U46:V46 N46">
    <cfRule type="cellIs" priority="7" dxfId="0" operator="equal" stopIfTrue="1">
      <formula>0</formula>
    </cfRule>
  </conditionalFormatting>
  <conditionalFormatting sqref="E46">
    <cfRule type="cellIs" priority="6" dxfId="0" operator="equal" stopIfTrue="1">
      <formula>0</formula>
    </cfRule>
  </conditionalFormatting>
  <conditionalFormatting sqref="Q46">
    <cfRule type="cellIs" priority="5" dxfId="0" operator="equal" stopIfTrue="1">
      <formula>0</formula>
    </cfRule>
  </conditionalFormatting>
  <conditionalFormatting sqref="O46">
    <cfRule type="cellIs" priority="4" dxfId="0" operator="equal" stopIfTrue="1">
      <formula>0</formula>
    </cfRule>
  </conditionalFormatting>
  <conditionalFormatting sqref="Q26">
    <cfRule type="cellIs" priority="3" dxfId="0" operator="equal" stopIfTrue="1">
      <formula>0</formula>
    </cfRule>
  </conditionalFormatting>
  <conditionalFormatting sqref="Q55 V55 K55:L55 E55 G55 N55:O55">
    <cfRule type="cellIs" priority="2" dxfId="0" operator="equal" stopIfTrue="1">
      <formula>0</formula>
    </cfRule>
  </conditionalFormatting>
  <conditionalFormatting sqref="U55">
    <cfRule type="cellIs" priority="1" dxfId="0" operator="equal" stopIfTrue="1">
      <formula>0</formula>
    </cfRule>
  </conditionalFormatting>
  <printOptions/>
  <pageMargins left="0.7874015748031497" right="0.1968503937007874" top="0.7874015748031497" bottom="0.7874015748031497" header="0.31496062992125984" footer="0.31496062992125984"/>
  <pageSetup fitToHeight="0" fitToWidth="1" horizontalDpi="600" verticalDpi="600" orientation="portrait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90"/>
  <sheetViews>
    <sheetView view="pageBreakPreview" zoomScale="85" zoomScaleSheetLayoutView="85" zoomScalePageLayoutView="0" workbookViewId="0" topLeftCell="A1">
      <selection activeCell="U17" sqref="U17"/>
    </sheetView>
  </sheetViews>
  <sheetFormatPr defaultColWidth="9.140625" defaultRowHeight="12.75" outlineLevelRow="1"/>
  <cols>
    <col min="1" max="1" width="14.140625" style="2" customWidth="1"/>
    <col min="2" max="2" width="28.28125" style="2" customWidth="1"/>
    <col min="3" max="3" width="7.7109375" style="105" customWidth="1"/>
    <col min="4" max="5" width="5.28125" style="105" customWidth="1"/>
    <col min="6" max="6" width="6.140625" style="2" customWidth="1"/>
    <col min="7" max="7" width="5.7109375" style="2" customWidth="1"/>
    <col min="8" max="9" width="4.8515625" style="2" customWidth="1"/>
    <col min="10" max="10" width="5.7109375" style="2" customWidth="1"/>
    <col min="11" max="11" width="4.28125" style="2" customWidth="1"/>
    <col min="12" max="12" width="6.140625" style="2" customWidth="1"/>
    <col min="13" max="13" width="8.421875" style="2" customWidth="1"/>
    <col min="14" max="14" width="4.7109375" style="2" customWidth="1"/>
    <col min="15" max="15" width="5.7109375" style="2" customWidth="1"/>
    <col min="16" max="16" width="6.57421875" style="2" customWidth="1"/>
    <col min="17" max="17" width="5.7109375" style="2" customWidth="1"/>
    <col min="18" max="19" width="5.00390625" style="2" customWidth="1"/>
    <col min="20" max="20" width="4.8515625" style="2" customWidth="1"/>
    <col min="21" max="21" width="4.28125" style="2" customWidth="1"/>
    <col min="22" max="22" width="6.140625" style="2" customWidth="1"/>
    <col min="23" max="23" width="10.28125" style="113" bestFit="1" customWidth="1"/>
    <col min="24" max="24" width="12.421875" style="112" customWidth="1"/>
    <col min="25" max="16384" width="9.140625" style="2" customWidth="1"/>
  </cols>
  <sheetData>
    <row r="1" spans="1:24" s="90" customFormat="1" ht="17.25" customHeight="1">
      <c r="A1" s="86"/>
      <c r="B1" s="87"/>
      <c r="C1" s="88"/>
      <c r="D1" s="88"/>
      <c r="E1" s="88"/>
      <c r="F1" s="87"/>
      <c r="G1" s="87"/>
      <c r="H1" s="89"/>
      <c r="I1" s="89"/>
      <c r="K1" s="240" t="s">
        <v>20</v>
      </c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08"/>
      <c r="X1" s="109"/>
    </row>
    <row r="2" spans="1:24" s="90" customFormat="1" ht="17.25" customHeight="1">
      <c r="A2" s="86"/>
      <c r="B2" s="87"/>
      <c r="C2" s="88"/>
      <c r="D2" s="88"/>
      <c r="E2" s="88"/>
      <c r="F2" s="87"/>
      <c r="G2" s="87"/>
      <c r="H2" s="89"/>
      <c r="I2" s="89"/>
      <c r="K2" s="241" t="s">
        <v>136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108"/>
      <c r="X2" s="109"/>
    </row>
    <row r="3" spans="1:24" s="90" customFormat="1" ht="17.25" customHeight="1">
      <c r="A3" s="86"/>
      <c r="B3" s="87"/>
      <c r="C3" s="88"/>
      <c r="D3" s="88"/>
      <c r="E3" s="88"/>
      <c r="F3" s="87"/>
      <c r="G3" s="87"/>
      <c r="H3" s="89"/>
      <c r="I3" s="89"/>
      <c r="K3" s="241" t="s">
        <v>21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193"/>
      <c r="X3" s="109"/>
    </row>
    <row r="4" spans="1:24" s="90" customFormat="1" ht="17.25" customHeight="1">
      <c r="A4" s="86"/>
      <c r="B4" s="87"/>
      <c r="C4" s="88"/>
      <c r="D4" s="88"/>
      <c r="E4" s="88"/>
      <c r="F4" s="87"/>
      <c r="G4" s="87"/>
      <c r="H4" s="89"/>
      <c r="I4" s="89"/>
      <c r="K4" s="241" t="s">
        <v>22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108"/>
      <c r="X4" s="109"/>
    </row>
    <row r="5" spans="1:24" s="90" customFormat="1" ht="17.25" customHeight="1">
      <c r="A5" s="86"/>
      <c r="B5" s="87"/>
      <c r="C5" s="88"/>
      <c r="D5" s="88"/>
      <c r="E5" s="88"/>
      <c r="F5" s="87"/>
      <c r="G5" s="87"/>
      <c r="H5" s="89"/>
      <c r="I5" s="89"/>
      <c r="K5" s="241" t="s">
        <v>126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108"/>
      <c r="X5" s="109"/>
    </row>
    <row r="6" spans="1:24" s="90" customFormat="1" ht="17.25" customHeight="1">
      <c r="A6" s="86"/>
      <c r="B6" s="87"/>
      <c r="C6" s="88"/>
      <c r="D6" s="88"/>
      <c r="E6" s="88"/>
      <c r="F6" s="87"/>
      <c r="G6" s="87"/>
      <c r="H6" s="89"/>
      <c r="I6" s="89"/>
      <c r="K6" s="196" t="s">
        <v>127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08"/>
      <c r="X6" s="109"/>
    </row>
    <row r="7" spans="1:24" s="90" customFormat="1" ht="15" customHeight="1">
      <c r="A7" s="86"/>
      <c r="B7" s="87"/>
      <c r="C7" s="88"/>
      <c r="D7" s="88"/>
      <c r="E7" s="88"/>
      <c r="F7" s="87"/>
      <c r="G7" s="87"/>
      <c r="H7" s="89"/>
      <c r="I7" s="89"/>
      <c r="K7" s="241" t="s">
        <v>137</v>
      </c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108"/>
      <c r="X7" s="109"/>
    </row>
    <row r="8" spans="3:24" s="90" customFormat="1" ht="15" customHeight="1">
      <c r="C8" s="91"/>
      <c r="D8" s="91"/>
      <c r="E8" s="91"/>
      <c r="W8" s="108"/>
      <c r="X8" s="109"/>
    </row>
    <row r="9" spans="1:27" s="90" customFormat="1" ht="20.25" customHeight="1">
      <c r="A9" s="242" t="s">
        <v>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108"/>
      <c r="X9" s="109"/>
      <c r="Y9" s="93"/>
      <c r="Z9" s="93"/>
      <c r="AA9" s="93"/>
    </row>
    <row r="10" spans="1:27" s="77" customFormat="1" ht="6" customHeight="1" thickBot="1">
      <c r="A10" s="75"/>
      <c r="B10" s="75"/>
      <c r="C10" s="92"/>
      <c r="D10" s="92"/>
      <c r="E10" s="92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10"/>
      <c r="X10" s="102"/>
      <c r="Y10" s="94"/>
      <c r="Z10" s="94"/>
      <c r="AA10" s="94"/>
    </row>
    <row r="11" spans="1:27" s="77" customFormat="1" ht="16.5" customHeight="1" thickBot="1">
      <c r="A11" s="243" t="s">
        <v>1</v>
      </c>
      <c r="B11" s="243"/>
      <c r="C11" s="244" t="s">
        <v>138</v>
      </c>
      <c r="D11" s="244"/>
      <c r="E11" s="244"/>
      <c r="F11" s="93"/>
      <c r="G11" s="93"/>
      <c r="H11" s="93"/>
      <c r="I11" s="191"/>
      <c r="J11" s="191"/>
      <c r="K11" s="191"/>
      <c r="L11" s="191"/>
      <c r="M11" s="90"/>
      <c r="N11" s="90"/>
      <c r="O11" s="245" t="s">
        <v>79</v>
      </c>
      <c r="P11" s="246"/>
      <c r="Q11" s="247" t="s">
        <v>2</v>
      </c>
      <c r="R11" s="248"/>
      <c r="S11" s="248"/>
      <c r="T11" s="249"/>
      <c r="U11" s="250" t="s">
        <v>52</v>
      </c>
      <c r="V11" s="246"/>
      <c r="W11" s="110"/>
      <c r="X11" s="102"/>
      <c r="Y11" s="94"/>
      <c r="Z11" s="94"/>
      <c r="AA11" s="94"/>
    </row>
    <row r="12" spans="1:27" s="77" customFormat="1" ht="16.5" customHeight="1">
      <c r="A12" s="243" t="s">
        <v>67</v>
      </c>
      <c r="B12" s="243"/>
      <c r="C12" s="251" t="s">
        <v>72</v>
      </c>
      <c r="D12" s="251"/>
      <c r="E12" s="251"/>
      <c r="F12" s="251"/>
      <c r="G12" s="251"/>
      <c r="H12" s="251"/>
      <c r="I12" s="191"/>
      <c r="J12" s="191"/>
      <c r="K12" s="191"/>
      <c r="L12" s="191"/>
      <c r="M12" s="90"/>
      <c r="N12" s="90"/>
      <c r="O12" s="252" t="s">
        <v>93</v>
      </c>
      <c r="P12" s="253"/>
      <c r="Q12" s="254">
        <v>29</v>
      </c>
      <c r="R12" s="255"/>
      <c r="S12" s="255"/>
      <c r="T12" s="256"/>
      <c r="U12" s="323"/>
      <c r="V12" s="324"/>
      <c r="W12" s="110"/>
      <c r="X12" s="102"/>
      <c r="Y12" s="94"/>
      <c r="Z12" s="94"/>
      <c r="AA12" s="94"/>
    </row>
    <row r="13" spans="1:24" s="77" customFormat="1" ht="16.5" customHeight="1">
      <c r="A13" s="243" t="s">
        <v>68</v>
      </c>
      <c r="B13" s="243"/>
      <c r="C13" s="244" t="s">
        <v>80</v>
      </c>
      <c r="D13" s="244"/>
      <c r="E13" s="244"/>
      <c r="F13" s="244"/>
      <c r="G13" s="244"/>
      <c r="H13" s="244"/>
      <c r="I13" s="244"/>
      <c r="J13" s="244"/>
      <c r="K13" s="244"/>
      <c r="L13" s="191"/>
      <c r="M13" s="90"/>
      <c r="N13" s="90"/>
      <c r="O13" s="257" t="s">
        <v>94</v>
      </c>
      <c r="P13" s="258"/>
      <c r="Q13" s="259">
        <v>29</v>
      </c>
      <c r="R13" s="260"/>
      <c r="S13" s="260"/>
      <c r="T13" s="261"/>
      <c r="U13" s="330"/>
      <c r="V13" s="331"/>
      <c r="W13" s="110"/>
      <c r="X13" s="102"/>
    </row>
    <row r="14" spans="1:24" s="77" customFormat="1" ht="16.5" customHeight="1" thickBot="1">
      <c r="A14" s="243" t="s">
        <v>27</v>
      </c>
      <c r="B14" s="243"/>
      <c r="C14" s="190" t="s">
        <v>98</v>
      </c>
      <c r="D14" s="190"/>
      <c r="E14" s="190"/>
      <c r="F14" s="190"/>
      <c r="G14" s="190"/>
      <c r="H14" s="190"/>
      <c r="I14" s="190"/>
      <c r="J14" s="190"/>
      <c r="K14" s="190"/>
      <c r="L14" s="191"/>
      <c r="M14" s="90"/>
      <c r="N14" s="90"/>
      <c r="O14" s="263" t="s">
        <v>95</v>
      </c>
      <c r="P14" s="264"/>
      <c r="Q14" s="327">
        <v>29</v>
      </c>
      <c r="R14" s="328"/>
      <c r="S14" s="328"/>
      <c r="T14" s="329"/>
      <c r="U14" s="325"/>
      <c r="V14" s="326"/>
      <c r="W14" s="110"/>
      <c r="X14" s="102"/>
    </row>
    <row r="15" spans="1:27" s="77" customFormat="1" ht="16.5" customHeight="1">
      <c r="A15" s="243" t="s">
        <v>3</v>
      </c>
      <c r="B15" s="243"/>
      <c r="C15" s="262">
        <v>3</v>
      </c>
      <c r="D15" s="262"/>
      <c r="E15" s="262"/>
      <c r="F15" s="93"/>
      <c r="G15" s="93"/>
      <c r="H15" s="93"/>
      <c r="I15" s="191"/>
      <c r="J15" s="191"/>
      <c r="K15" s="191"/>
      <c r="L15" s="191"/>
      <c r="M15" s="90"/>
      <c r="N15" s="90"/>
      <c r="O15" s="252" t="s">
        <v>96</v>
      </c>
      <c r="P15" s="253"/>
      <c r="Q15" s="254">
        <v>28</v>
      </c>
      <c r="R15" s="255"/>
      <c r="S15" s="255"/>
      <c r="T15" s="256"/>
      <c r="U15" s="323"/>
      <c r="V15" s="324"/>
      <c r="W15" s="125"/>
      <c r="X15" s="102"/>
      <c r="Y15" s="94"/>
      <c r="Z15" s="94"/>
      <c r="AA15" s="94"/>
    </row>
    <row r="16" spans="1:27" s="77" customFormat="1" ht="16.5" customHeight="1" thickBot="1">
      <c r="A16" s="243" t="s">
        <v>4</v>
      </c>
      <c r="B16" s="243"/>
      <c r="C16" s="268" t="s">
        <v>50</v>
      </c>
      <c r="D16" s="268"/>
      <c r="E16" s="268"/>
      <c r="F16" s="93"/>
      <c r="G16" s="93"/>
      <c r="H16" s="93"/>
      <c r="I16" s="191"/>
      <c r="J16" s="191"/>
      <c r="K16" s="191"/>
      <c r="L16" s="191"/>
      <c r="M16" s="90"/>
      <c r="N16" s="90"/>
      <c r="O16" s="263" t="s">
        <v>97</v>
      </c>
      <c r="P16" s="264"/>
      <c r="Q16" s="332">
        <v>29</v>
      </c>
      <c r="R16" s="333"/>
      <c r="S16" s="333"/>
      <c r="T16" s="334"/>
      <c r="U16" s="325"/>
      <c r="V16" s="326"/>
      <c r="W16" s="110"/>
      <c r="X16" s="102"/>
      <c r="Y16" s="94"/>
      <c r="Z16" s="94"/>
      <c r="AA16" s="94"/>
    </row>
    <row r="17" spans="1:27" s="77" customFormat="1" ht="16.5" customHeight="1" thickBot="1">
      <c r="A17" s="243" t="s">
        <v>5</v>
      </c>
      <c r="B17" s="243"/>
      <c r="C17" s="268" t="s">
        <v>6</v>
      </c>
      <c r="D17" s="268"/>
      <c r="E17" s="268"/>
      <c r="F17" s="93"/>
      <c r="G17" s="93"/>
      <c r="H17" s="93"/>
      <c r="I17" s="191"/>
      <c r="J17" s="191"/>
      <c r="K17" s="191"/>
      <c r="L17" s="191"/>
      <c r="M17" s="89"/>
      <c r="N17" s="90"/>
      <c r="O17" s="263"/>
      <c r="P17" s="264"/>
      <c r="Q17" s="265">
        <f>Q12+Q13+Q14+Q15+Q16</f>
        <v>144</v>
      </c>
      <c r="R17" s="266"/>
      <c r="S17" s="266"/>
      <c r="T17" s="267"/>
      <c r="U17" s="126"/>
      <c r="V17" s="129"/>
      <c r="W17" s="110"/>
      <c r="X17" s="102"/>
      <c r="Y17" s="94"/>
      <c r="Z17" s="94"/>
      <c r="AA17" s="94"/>
    </row>
    <row r="18" spans="1:27" s="77" customFormat="1" ht="16.5" customHeight="1" thickBot="1">
      <c r="A18" s="189"/>
      <c r="B18" s="189"/>
      <c r="C18" s="124"/>
      <c r="D18" s="124"/>
      <c r="E18" s="124"/>
      <c r="F18" s="93"/>
      <c r="G18" s="93"/>
      <c r="H18" s="93"/>
      <c r="I18" s="191"/>
      <c r="J18" s="191"/>
      <c r="K18" s="191"/>
      <c r="L18" s="191"/>
      <c r="M18" s="89"/>
      <c r="N18" s="90"/>
      <c r="O18" s="269" t="s">
        <v>51</v>
      </c>
      <c r="P18" s="270"/>
      <c r="Q18" s="270"/>
      <c r="R18" s="270"/>
      <c r="S18" s="270"/>
      <c r="T18" s="270"/>
      <c r="U18" s="270"/>
      <c r="V18" s="271"/>
      <c r="W18" s="110"/>
      <c r="X18" s="102"/>
      <c r="Y18" s="94"/>
      <c r="Z18" s="94"/>
      <c r="AA18" s="94"/>
    </row>
    <row r="19" spans="1:27" s="77" customFormat="1" ht="11.25" customHeight="1" thickBot="1">
      <c r="A19" s="76"/>
      <c r="B19" s="76"/>
      <c r="C19" s="92"/>
      <c r="D19" s="92"/>
      <c r="E19" s="92"/>
      <c r="F19" s="94"/>
      <c r="G19" s="94"/>
      <c r="H19" s="94"/>
      <c r="I19" s="95"/>
      <c r="J19" s="95"/>
      <c r="K19" s="95"/>
      <c r="L19" s="95"/>
      <c r="M19" s="96"/>
      <c r="P19" s="136"/>
      <c r="Q19" s="136"/>
      <c r="R19" s="136"/>
      <c r="S19" s="136"/>
      <c r="T19" s="136"/>
      <c r="U19" s="136"/>
      <c r="V19" s="136"/>
      <c r="W19" s="111"/>
      <c r="X19" s="102"/>
      <c r="Y19" s="94"/>
      <c r="Z19" s="94"/>
      <c r="AA19" s="94"/>
    </row>
    <row r="20" spans="1:27" ht="15.75">
      <c r="A20" s="272" t="s">
        <v>7</v>
      </c>
      <c r="B20" s="275" t="s">
        <v>8</v>
      </c>
      <c r="C20" s="278" t="s">
        <v>151</v>
      </c>
      <c r="D20" s="278"/>
      <c r="E20" s="278"/>
      <c r="F20" s="278"/>
      <c r="G20" s="278"/>
      <c r="H20" s="278"/>
      <c r="I20" s="278"/>
      <c r="J20" s="278"/>
      <c r="K20" s="278"/>
      <c r="L20" s="279"/>
      <c r="M20" s="280" t="s">
        <v>152</v>
      </c>
      <c r="N20" s="280"/>
      <c r="O20" s="280"/>
      <c r="P20" s="280"/>
      <c r="Q20" s="280"/>
      <c r="R20" s="280"/>
      <c r="S20" s="280"/>
      <c r="T20" s="280"/>
      <c r="U20" s="280"/>
      <c r="V20" s="281"/>
      <c r="W20" s="284"/>
      <c r="Y20" s="94"/>
      <c r="Z20" s="94"/>
      <c r="AA20" s="94"/>
    </row>
    <row r="21" spans="1:23" ht="15.75">
      <c r="A21" s="273"/>
      <c r="B21" s="276"/>
      <c r="C21" s="285" t="s">
        <v>25</v>
      </c>
      <c r="D21" s="286"/>
      <c r="E21" s="289" t="s">
        <v>9</v>
      </c>
      <c r="F21" s="292" t="s">
        <v>10</v>
      </c>
      <c r="G21" s="292"/>
      <c r="H21" s="292"/>
      <c r="I21" s="292"/>
      <c r="J21" s="292"/>
      <c r="K21" s="292"/>
      <c r="L21" s="293"/>
      <c r="M21" s="285" t="s">
        <v>25</v>
      </c>
      <c r="N21" s="286"/>
      <c r="O21" s="294" t="s">
        <v>9</v>
      </c>
      <c r="P21" s="292" t="s">
        <v>10</v>
      </c>
      <c r="Q21" s="292"/>
      <c r="R21" s="292"/>
      <c r="S21" s="292"/>
      <c r="T21" s="292"/>
      <c r="U21" s="292"/>
      <c r="V21" s="297"/>
      <c r="W21" s="284"/>
    </row>
    <row r="22" spans="1:23" ht="15.75">
      <c r="A22" s="273"/>
      <c r="B22" s="276"/>
      <c r="C22" s="287"/>
      <c r="D22" s="288"/>
      <c r="E22" s="290"/>
      <c r="F22" s="282" t="s">
        <v>11</v>
      </c>
      <c r="G22" s="298" t="s">
        <v>12</v>
      </c>
      <c r="H22" s="298"/>
      <c r="I22" s="298"/>
      <c r="J22" s="298"/>
      <c r="K22" s="298"/>
      <c r="L22" s="299" t="s">
        <v>13</v>
      </c>
      <c r="M22" s="287"/>
      <c r="N22" s="288"/>
      <c r="O22" s="295"/>
      <c r="P22" s="282" t="s">
        <v>11</v>
      </c>
      <c r="Q22" s="298" t="s">
        <v>12</v>
      </c>
      <c r="R22" s="298"/>
      <c r="S22" s="298"/>
      <c r="T22" s="298"/>
      <c r="U22" s="298"/>
      <c r="V22" s="301" t="s">
        <v>13</v>
      </c>
      <c r="W22" s="284"/>
    </row>
    <row r="23" spans="1:23" ht="114.75" customHeight="1" thickBot="1">
      <c r="A23" s="274"/>
      <c r="B23" s="277"/>
      <c r="C23" s="192" t="s">
        <v>26</v>
      </c>
      <c r="D23" s="192" t="s">
        <v>24</v>
      </c>
      <c r="E23" s="291"/>
      <c r="F23" s="283"/>
      <c r="G23" s="192" t="s">
        <v>14</v>
      </c>
      <c r="H23" s="192" t="s">
        <v>15</v>
      </c>
      <c r="I23" s="192" t="s">
        <v>16</v>
      </c>
      <c r="J23" s="192" t="s">
        <v>17</v>
      </c>
      <c r="K23" s="97" t="s">
        <v>18</v>
      </c>
      <c r="L23" s="300"/>
      <c r="M23" s="192" t="s">
        <v>26</v>
      </c>
      <c r="N23" s="192" t="s">
        <v>24</v>
      </c>
      <c r="O23" s="296"/>
      <c r="P23" s="283"/>
      <c r="Q23" s="192" t="s">
        <v>14</v>
      </c>
      <c r="R23" s="192" t="s">
        <v>15</v>
      </c>
      <c r="S23" s="192" t="s">
        <v>16</v>
      </c>
      <c r="T23" s="192" t="s">
        <v>17</v>
      </c>
      <c r="U23" s="97" t="s">
        <v>18</v>
      </c>
      <c r="V23" s="302"/>
      <c r="W23" s="284"/>
    </row>
    <row r="24" spans="1:22" ht="16.5" thickBot="1">
      <c r="A24" s="23" t="s">
        <v>28</v>
      </c>
      <c r="B24" s="24" t="s">
        <v>29</v>
      </c>
      <c r="C24" s="24" t="s">
        <v>30</v>
      </c>
      <c r="D24" s="24" t="s">
        <v>31</v>
      </c>
      <c r="E24" s="24" t="s">
        <v>32</v>
      </c>
      <c r="F24" s="24" t="s">
        <v>33</v>
      </c>
      <c r="G24" s="24" t="s">
        <v>34</v>
      </c>
      <c r="H24" s="24" t="s">
        <v>35</v>
      </c>
      <c r="I24" s="24" t="s">
        <v>36</v>
      </c>
      <c r="J24" s="24" t="s">
        <v>37</v>
      </c>
      <c r="K24" s="24" t="s">
        <v>38</v>
      </c>
      <c r="L24" s="68" t="s">
        <v>39</v>
      </c>
      <c r="M24" s="24" t="s">
        <v>40</v>
      </c>
      <c r="N24" s="24" t="s">
        <v>41</v>
      </c>
      <c r="O24" s="69" t="s">
        <v>42</v>
      </c>
      <c r="P24" s="24" t="s">
        <v>43</v>
      </c>
      <c r="Q24" s="24" t="s">
        <v>44</v>
      </c>
      <c r="R24" s="24" t="s">
        <v>45</v>
      </c>
      <c r="S24" s="24" t="s">
        <v>46</v>
      </c>
      <c r="T24" s="24" t="s">
        <v>47</v>
      </c>
      <c r="U24" s="24" t="s">
        <v>48</v>
      </c>
      <c r="V24" s="70" t="s">
        <v>49</v>
      </c>
    </row>
    <row r="25" spans="1:24" s="66" customFormat="1" ht="18.75" customHeight="1">
      <c r="A25" s="303" t="s">
        <v>74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5"/>
      <c r="W25" s="67"/>
      <c r="X25" s="114"/>
    </row>
    <row r="26" spans="1:24" s="66" customFormat="1" ht="18.75" customHeight="1">
      <c r="A26" s="306" t="s">
        <v>57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8"/>
      <c r="W26" s="67"/>
      <c r="X26" s="114"/>
    </row>
    <row r="27" spans="1:24" s="67" customFormat="1" ht="15.75" customHeight="1">
      <c r="A27" s="132" t="s">
        <v>113</v>
      </c>
      <c r="B27" s="78" t="s">
        <v>114</v>
      </c>
      <c r="C27" s="72" t="s">
        <v>59</v>
      </c>
      <c r="D27" s="56"/>
      <c r="E27" s="13">
        <f aca="true" t="shared" si="0" ref="E27:E34">F27/30</f>
        <v>2</v>
      </c>
      <c r="F27" s="133">
        <v>60</v>
      </c>
      <c r="G27" s="38">
        <f aca="true" t="shared" si="1" ref="G27:G34">H27+I27+J27+K27</f>
        <v>30</v>
      </c>
      <c r="H27" s="5"/>
      <c r="I27" s="167"/>
      <c r="J27" s="5">
        <v>26</v>
      </c>
      <c r="K27" s="128">
        <v>4</v>
      </c>
      <c r="L27" s="28">
        <f aca="true" t="shared" si="2" ref="L27:L34">F27-G27</f>
        <v>30</v>
      </c>
      <c r="M27" s="72" t="s">
        <v>59</v>
      </c>
      <c r="N27" s="56"/>
      <c r="O27" s="13">
        <f>P27/30</f>
        <v>2</v>
      </c>
      <c r="P27" s="133">
        <v>60</v>
      </c>
      <c r="Q27" s="9">
        <f aca="true" t="shared" si="3" ref="Q27:Q34">R27+S27+T27+U27</f>
        <v>40</v>
      </c>
      <c r="R27" s="57"/>
      <c r="S27" s="57"/>
      <c r="T27" s="57">
        <v>36</v>
      </c>
      <c r="U27" s="134">
        <v>4</v>
      </c>
      <c r="V27" s="106">
        <f>P27-Q27</f>
        <v>20</v>
      </c>
      <c r="X27" s="115"/>
    </row>
    <row r="28" spans="1:24" s="67" customFormat="1" ht="15.75" hidden="1" outlineLevel="1">
      <c r="A28" s="132"/>
      <c r="B28" s="78"/>
      <c r="C28" s="72"/>
      <c r="D28" s="56"/>
      <c r="E28" s="13">
        <f>F28/30</f>
        <v>0</v>
      </c>
      <c r="F28" s="133"/>
      <c r="G28" s="38">
        <f>H28+I28+J28+K28</f>
        <v>0</v>
      </c>
      <c r="H28" s="5"/>
      <c r="I28" s="167"/>
      <c r="J28" s="5"/>
      <c r="K28" s="128"/>
      <c r="L28" s="28">
        <f>F28-G28</f>
        <v>0</v>
      </c>
      <c r="M28" s="29"/>
      <c r="N28" s="30"/>
      <c r="O28" s="13">
        <f aca="true" t="shared" si="4" ref="O28:O34">P28/30</f>
        <v>0</v>
      </c>
      <c r="P28" s="9"/>
      <c r="Q28" s="9">
        <f t="shared" si="3"/>
        <v>0</v>
      </c>
      <c r="R28" s="9"/>
      <c r="S28" s="9"/>
      <c r="T28" s="9"/>
      <c r="U28" s="31"/>
      <c r="V28" s="32">
        <f aca="true" t="shared" si="5" ref="V28:V34">P28-Q28</f>
        <v>0</v>
      </c>
      <c r="X28" s="115"/>
    </row>
    <row r="29" spans="1:24" s="67" customFormat="1" ht="15.75" hidden="1" outlineLevel="1">
      <c r="A29" s="116"/>
      <c r="B29" s="78"/>
      <c r="C29" s="3"/>
      <c r="D29" s="4"/>
      <c r="E29" s="13">
        <f t="shared" si="0"/>
        <v>0</v>
      </c>
      <c r="F29" s="1"/>
      <c r="G29" s="7">
        <f t="shared" si="1"/>
        <v>0</v>
      </c>
      <c r="H29" s="5"/>
      <c r="I29" s="5"/>
      <c r="J29" s="5"/>
      <c r="K29" s="128"/>
      <c r="L29" s="28">
        <f t="shared" si="2"/>
        <v>0</v>
      </c>
      <c r="M29" s="29"/>
      <c r="N29" s="30"/>
      <c r="O29" s="13">
        <f t="shared" si="4"/>
        <v>0</v>
      </c>
      <c r="P29" s="9"/>
      <c r="Q29" s="9">
        <f t="shared" si="3"/>
        <v>0</v>
      </c>
      <c r="R29" s="9"/>
      <c r="S29" s="9"/>
      <c r="T29" s="9"/>
      <c r="U29" s="31"/>
      <c r="V29" s="32">
        <f t="shared" si="5"/>
        <v>0</v>
      </c>
      <c r="X29" s="115"/>
    </row>
    <row r="30" spans="1:24" s="67" customFormat="1" ht="15.75" hidden="1" outlineLevel="1">
      <c r="A30" s="116"/>
      <c r="B30" s="78"/>
      <c r="C30" s="3"/>
      <c r="D30" s="4"/>
      <c r="E30" s="13">
        <f t="shared" si="0"/>
        <v>0</v>
      </c>
      <c r="F30" s="103"/>
      <c r="G30" s="7">
        <f t="shared" si="1"/>
        <v>0</v>
      </c>
      <c r="H30" s="26"/>
      <c r="I30" s="27"/>
      <c r="J30" s="5"/>
      <c r="K30" s="25"/>
      <c r="L30" s="28">
        <f t="shared" si="2"/>
        <v>0</v>
      </c>
      <c r="M30" s="29"/>
      <c r="N30" s="30"/>
      <c r="O30" s="13">
        <f t="shared" si="4"/>
        <v>0</v>
      </c>
      <c r="P30" s="9"/>
      <c r="Q30" s="9">
        <f t="shared" si="3"/>
        <v>0</v>
      </c>
      <c r="R30" s="9"/>
      <c r="S30" s="9"/>
      <c r="T30" s="9"/>
      <c r="U30" s="31"/>
      <c r="V30" s="32">
        <f t="shared" si="5"/>
        <v>0</v>
      </c>
      <c r="X30" s="115"/>
    </row>
    <row r="31" spans="1:24" s="67" customFormat="1" ht="13.5" customHeight="1" hidden="1" outlineLevel="1">
      <c r="A31" s="116"/>
      <c r="B31" s="83"/>
      <c r="C31" s="3"/>
      <c r="D31" s="4"/>
      <c r="E31" s="13">
        <f t="shared" si="0"/>
        <v>0</v>
      </c>
      <c r="F31" s="103"/>
      <c r="G31" s="7">
        <f t="shared" si="1"/>
        <v>0</v>
      </c>
      <c r="H31" s="26"/>
      <c r="I31" s="27"/>
      <c r="J31" s="5"/>
      <c r="K31" s="25"/>
      <c r="L31" s="28">
        <f t="shared" si="2"/>
        <v>0</v>
      </c>
      <c r="M31" s="29"/>
      <c r="N31" s="30"/>
      <c r="O31" s="13">
        <f t="shared" si="4"/>
        <v>0</v>
      </c>
      <c r="P31" s="9"/>
      <c r="Q31" s="9">
        <f t="shared" si="3"/>
        <v>0</v>
      </c>
      <c r="R31" s="9"/>
      <c r="S31" s="9"/>
      <c r="T31" s="9"/>
      <c r="U31" s="31"/>
      <c r="V31" s="32">
        <f t="shared" si="5"/>
        <v>0</v>
      </c>
      <c r="X31" s="115"/>
    </row>
    <row r="32" spans="1:24" s="67" customFormat="1" ht="15.75" hidden="1" outlineLevel="1">
      <c r="A32" s="116"/>
      <c r="B32" s="78"/>
      <c r="C32" s="3"/>
      <c r="D32" s="4"/>
      <c r="E32" s="13">
        <f t="shared" si="0"/>
        <v>0</v>
      </c>
      <c r="F32" s="103"/>
      <c r="G32" s="7">
        <f t="shared" si="1"/>
        <v>0</v>
      </c>
      <c r="H32" s="26"/>
      <c r="I32" s="27"/>
      <c r="J32" s="5"/>
      <c r="K32" s="25"/>
      <c r="L32" s="28">
        <f t="shared" si="2"/>
        <v>0</v>
      </c>
      <c r="M32" s="29"/>
      <c r="N32" s="30"/>
      <c r="O32" s="13">
        <f t="shared" si="4"/>
        <v>0</v>
      </c>
      <c r="P32" s="103"/>
      <c r="Q32" s="9">
        <f t="shared" si="3"/>
        <v>0</v>
      </c>
      <c r="R32" s="9"/>
      <c r="S32" s="9"/>
      <c r="T32" s="9"/>
      <c r="U32" s="31"/>
      <c r="V32" s="32">
        <f t="shared" si="5"/>
        <v>0</v>
      </c>
      <c r="X32" s="115"/>
    </row>
    <row r="33" spans="1:24" s="67" customFormat="1" ht="15.75" hidden="1" outlineLevel="1">
      <c r="A33" s="116"/>
      <c r="B33" s="82"/>
      <c r="C33" s="3"/>
      <c r="D33" s="4"/>
      <c r="E33" s="13">
        <f t="shared" si="0"/>
        <v>0</v>
      </c>
      <c r="F33" s="5"/>
      <c r="G33" s="7">
        <f t="shared" si="1"/>
        <v>0</v>
      </c>
      <c r="H33" s="26"/>
      <c r="I33" s="27"/>
      <c r="J33" s="5"/>
      <c r="K33" s="25"/>
      <c r="L33" s="28">
        <f t="shared" si="2"/>
        <v>0</v>
      </c>
      <c r="M33" s="3"/>
      <c r="N33" s="4"/>
      <c r="O33" s="13">
        <f t="shared" si="4"/>
        <v>0</v>
      </c>
      <c r="P33" s="5"/>
      <c r="Q33" s="7">
        <f t="shared" si="3"/>
        <v>0</v>
      </c>
      <c r="R33" s="26"/>
      <c r="S33" s="27"/>
      <c r="T33" s="5"/>
      <c r="U33" s="25"/>
      <c r="V33" s="106">
        <f t="shared" si="5"/>
        <v>0</v>
      </c>
      <c r="X33" s="115"/>
    </row>
    <row r="34" spans="1:24" s="67" customFormat="1" ht="15.75" hidden="1" outlineLevel="1">
      <c r="A34" s="116"/>
      <c r="B34" s="78"/>
      <c r="C34" s="3"/>
      <c r="D34" s="4"/>
      <c r="E34" s="13">
        <f t="shared" si="0"/>
        <v>0</v>
      </c>
      <c r="F34" s="103"/>
      <c r="G34" s="7">
        <f t="shared" si="1"/>
        <v>0</v>
      </c>
      <c r="H34" s="26"/>
      <c r="I34" s="27"/>
      <c r="J34" s="5"/>
      <c r="K34" s="25"/>
      <c r="L34" s="28">
        <f t="shared" si="2"/>
        <v>0</v>
      </c>
      <c r="M34" s="3"/>
      <c r="N34" s="4"/>
      <c r="O34" s="13">
        <f t="shared" si="4"/>
        <v>0</v>
      </c>
      <c r="P34" s="103"/>
      <c r="Q34" s="7">
        <f t="shared" si="3"/>
        <v>0</v>
      </c>
      <c r="R34" s="26"/>
      <c r="S34" s="27"/>
      <c r="T34" s="5"/>
      <c r="U34" s="25"/>
      <c r="V34" s="106">
        <f t="shared" si="5"/>
        <v>0</v>
      </c>
      <c r="X34" s="115"/>
    </row>
    <row r="35" spans="1:24" s="67" customFormat="1" ht="15.75" collapsed="1">
      <c r="A35" s="33"/>
      <c r="B35" s="34" t="s">
        <v>61</v>
      </c>
      <c r="C35" s="12"/>
      <c r="D35" s="12"/>
      <c r="E35" s="13">
        <f aca="true" t="shared" si="6" ref="E35:L35">SUM(E27:E34)</f>
        <v>2</v>
      </c>
      <c r="F35" s="14">
        <f t="shared" si="6"/>
        <v>60</v>
      </c>
      <c r="G35" s="117">
        <f t="shared" si="6"/>
        <v>30</v>
      </c>
      <c r="H35" s="14">
        <f t="shared" si="6"/>
        <v>0</v>
      </c>
      <c r="I35" s="14">
        <f t="shared" si="6"/>
        <v>0</v>
      </c>
      <c r="J35" s="14">
        <f t="shared" si="6"/>
        <v>26</v>
      </c>
      <c r="K35" s="14">
        <f t="shared" si="6"/>
        <v>4</v>
      </c>
      <c r="L35" s="15">
        <f t="shared" si="6"/>
        <v>30</v>
      </c>
      <c r="M35" s="12"/>
      <c r="N35" s="12"/>
      <c r="O35" s="13">
        <f aca="true" t="shared" si="7" ref="O35:V35">SUM(O27:O34)</f>
        <v>2</v>
      </c>
      <c r="P35" s="14">
        <f t="shared" si="7"/>
        <v>60</v>
      </c>
      <c r="Q35" s="14">
        <f t="shared" si="7"/>
        <v>40</v>
      </c>
      <c r="R35" s="14">
        <f t="shared" si="7"/>
        <v>0</v>
      </c>
      <c r="S35" s="14">
        <f t="shared" si="7"/>
        <v>0</v>
      </c>
      <c r="T35" s="14">
        <f t="shared" si="7"/>
        <v>36</v>
      </c>
      <c r="U35" s="14">
        <f t="shared" si="7"/>
        <v>4</v>
      </c>
      <c r="V35" s="37">
        <f t="shared" si="7"/>
        <v>20</v>
      </c>
      <c r="X35" s="115"/>
    </row>
    <row r="36" spans="1:24" s="66" customFormat="1" ht="22.5" customHeight="1" hidden="1" outlineLevel="1">
      <c r="A36" s="306" t="s">
        <v>81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8"/>
      <c r="W36" s="67"/>
      <c r="X36" s="114"/>
    </row>
    <row r="37" spans="1:24" s="67" customFormat="1" ht="15.75" hidden="1" outlineLevel="1">
      <c r="A37" s="118"/>
      <c r="B37" s="78"/>
      <c r="C37" s="72"/>
      <c r="D37" s="56"/>
      <c r="E37" s="60">
        <f>F37/30</f>
        <v>0</v>
      </c>
      <c r="F37" s="39"/>
      <c r="G37" s="62">
        <f>H37+I37+J37+K37</f>
        <v>0</v>
      </c>
      <c r="H37" s="73"/>
      <c r="I37" s="39"/>
      <c r="J37" s="57"/>
      <c r="K37" s="62"/>
      <c r="L37" s="28">
        <f>F37-G37</f>
        <v>0</v>
      </c>
      <c r="M37" s="29"/>
      <c r="N37" s="29"/>
      <c r="O37" s="60">
        <f>P37/30</f>
        <v>0</v>
      </c>
      <c r="P37" s="31"/>
      <c r="Q37" s="31">
        <f>R37+S37+T37+U37</f>
        <v>0</v>
      </c>
      <c r="R37" s="31"/>
      <c r="S37" s="31"/>
      <c r="T37" s="31"/>
      <c r="U37" s="31"/>
      <c r="V37" s="32">
        <f>P37-Q37</f>
        <v>0</v>
      </c>
      <c r="X37" s="115"/>
    </row>
    <row r="38" spans="1:24" s="67" customFormat="1" ht="18.75" hidden="1" outlineLevel="1">
      <c r="A38" s="118"/>
      <c r="B38" s="82"/>
      <c r="C38" s="72"/>
      <c r="D38" s="56"/>
      <c r="E38" s="60">
        <f>F38/30</f>
        <v>0</v>
      </c>
      <c r="F38" s="39"/>
      <c r="G38" s="62">
        <f>H38+I38+J38+K38</f>
        <v>0</v>
      </c>
      <c r="H38" s="42"/>
      <c r="I38" s="42"/>
      <c r="J38" s="57"/>
      <c r="K38" s="134"/>
      <c r="L38" s="28">
        <f>F38-G38</f>
        <v>0</v>
      </c>
      <c r="M38" s="29"/>
      <c r="N38" s="29"/>
      <c r="O38" s="60">
        <f>P38/30</f>
        <v>0</v>
      </c>
      <c r="P38" s="31"/>
      <c r="Q38" s="31">
        <f>R38+S38+T38+U38</f>
        <v>0</v>
      </c>
      <c r="R38" s="199"/>
      <c r="S38" s="199"/>
      <c r="T38" s="199"/>
      <c r="U38" s="143"/>
      <c r="V38" s="32">
        <f>P38-Q38</f>
        <v>0</v>
      </c>
      <c r="W38" s="135"/>
      <c r="X38" s="115"/>
    </row>
    <row r="39" spans="1:24" s="67" customFormat="1" ht="15.75" hidden="1" outlineLevel="1">
      <c r="A39" s="118"/>
      <c r="B39" s="82"/>
      <c r="C39" s="72"/>
      <c r="D39" s="56"/>
      <c r="E39" s="60">
        <f>F39/30</f>
        <v>0</v>
      </c>
      <c r="F39" s="39"/>
      <c r="G39" s="62">
        <f>H39+I39+J39+K39</f>
        <v>0</v>
      </c>
      <c r="H39" s="73"/>
      <c r="I39" s="39"/>
      <c r="J39" s="57"/>
      <c r="K39" s="62"/>
      <c r="L39" s="28">
        <f>F39-G39</f>
        <v>0</v>
      </c>
      <c r="M39" s="29"/>
      <c r="N39" s="29"/>
      <c r="O39" s="60">
        <f>P39/30</f>
        <v>0</v>
      </c>
      <c r="P39" s="31"/>
      <c r="Q39" s="31">
        <f>R39+S39+T39+U39</f>
        <v>0</v>
      </c>
      <c r="R39" s="5"/>
      <c r="S39" s="5"/>
      <c r="T39" s="5"/>
      <c r="U39" s="128"/>
      <c r="V39" s="32">
        <f>P39-Q39</f>
        <v>0</v>
      </c>
      <c r="W39" s="135"/>
      <c r="X39" s="115"/>
    </row>
    <row r="40" spans="1:24" s="67" customFormat="1" ht="15.75" hidden="1" outlineLevel="1">
      <c r="A40" s="118"/>
      <c r="B40" s="78"/>
      <c r="C40" s="72"/>
      <c r="D40" s="56"/>
      <c r="E40" s="60">
        <f>F40/30</f>
        <v>0</v>
      </c>
      <c r="F40" s="39"/>
      <c r="G40" s="62">
        <f>H40+I40+J40+K40</f>
        <v>0</v>
      </c>
      <c r="H40" s="73"/>
      <c r="I40" s="39"/>
      <c r="J40" s="57"/>
      <c r="K40" s="62"/>
      <c r="L40" s="28">
        <f>F40-G40</f>
        <v>0</v>
      </c>
      <c r="M40" s="29"/>
      <c r="N40" s="29"/>
      <c r="O40" s="60">
        <f>P40/30</f>
        <v>0</v>
      </c>
      <c r="P40" s="31"/>
      <c r="Q40" s="31">
        <f>R40+S40+T40+U40</f>
        <v>0</v>
      </c>
      <c r="R40" s="31"/>
      <c r="S40" s="31"/>
      <c r="T40" s="31"/>
      <c r="U40" s="31"/>
      <c r="V40" s="32">
        <f>P40-Q40</f>
        <v>0</v>
      </c>
      <c r="X40" s="115"/>
    </row>
    <row r="41" spans="1:24" s="67" customFormat="1" ht="15.75" hidden="1" outlineLevel="1">
      <c r="A41" s="116"/>
      <c r="B41" s="78"/>
      <c r="C41" s="72"/>
      <c r="D41" s="56"/>
      <c r="E41" s="60">
        <f>F41/30</f>
        <v>0</v>
      </c>
      <c r="F41" s="39"/>
      <c r="G41" s="62">
        <f>H41+I41+J41+K41</f>
        <v>0</v>
      </c>
      <c r="H41" s="73"/>
      <c r="I41" s="39"/>
      <c r="J41" s="57"/>
      <c r="K41" s="62"/>
      <c r="L41" s="28">
        <f>F41-G41</f>
        <v>0</v>
      </c>
      <c r="M41" s="29"/>
      <c r="N41" s="29"/>
      <c r="O41" s="60">
        <f>P41/30</f>
        <v>0</v>
      </c>
      <c r="P41" s="31"/>
      <c r="Q41" s="31">
        <f>R41+S41+T41+U41</f>
        <v>0</v>
      </c>
      <c r="R41" s="31"/>
      <c r="S41" s="31"/>
      <c r="T41" s="31"/>
      <c r="U41" s="31"/>
      <c r="V41" s="32">
        <f>P41-Q41</f>
        <v>0</v>
      </c>
      <c r="X41" s="115"/>
    </row>
    <row r="42" spans="1:24" s="67" customFormat="1" ht="15.75" hidden="1" outlineLevel="1">
      <c r="A42" s="33"/>
      <c r="B42" s="34" t="s">
        <v>62</v>
      </c>
      <c r="C42" s="119"/>
      <c r="D42" s="12"/>
      <c r="E42" s="13">
        <f aca="true" t="shared" si="8" ref="E42:L42">SUM(E37:E41)</f>
        <v>0</v>
      </c>
      <c r="F42" s="14">
        <f>SUM(F37:F41)</f>
        <v>0</v>
      </c>
      <c r="G42" s="14">
        <f t="shared" si="8"/>
        <v>0</v>
      </c>
      <c r="H42" s="14">
        <f t="shared" si="8"/>
        <v>0</v>
      </c>
      <c r="I42" s="14">
        <f t="shared" si="8"/>
        <v>0</v>
      </c>
      <c r="J42" s="14">
        <f t="shared" si="8"/>
        <v>0</v>
      </c>
      <c r="K42" s="14">
        <f t="shared" si="8"/>
        <v>0</v>
      </c>
      <c r="L42" s="15">
        <f t="shared" si="8"/>
        <v>0</v>
      </c>
      <c r="M42" s="35"/>
      <c r="N42" s="36"/>
      <c r="O42" s="13">
        <f aca="true" t="shared" si="9" ref="O42:U42">SUM(O37:O41)</f>
        <v>0</v>
      </c>
      <c r="P42" s="14">
        <f t="shared" si="9"/>
        <v>0</v>
      </c>
      <c r="Q42" s="14">
        <f t="shared" si="9"/>
        <v>0</v>
      </c>
      <c r="R42" s="14">
        <f t="shared" si="9"/>
        <v>0</v>
      </c>
      <c r="S42" s="14">
        <f t="shared" si="9"/>
        <v>0</v>
      </c>
      <c r="T42" s="14">
        <f t="shared" si="9"/>
        <v>0</v>
      </c>
      <c r="U42" s="14">
        <f t="shared" si="9"/>
        <v>0</v>
      </c>
      <c r="V42" s="37">
        <f>SUM(V37:V41)</f>
        <v>0</v>
      </c>
      <c r="X42" s="115"/>
    </row>
    <row r="43" spans="1:24" s="66" customFormat="1" ht="18.75" customHeight="1" collapsed="1">
      <c r="A43" s="306" t="s">
        <v>19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  <c r="W43" s="67"/>
      <c r="X43" s="114"/>
    </row>
    <row r="44" spans="1:24" s="66" customFormat="1" ht="31.5">
      <c r="A44" s="120" t="s">
        <v>116</v>
      </c>
      <c r="B44" s="78" t="s">
        <v>117</v>
      </c>
      <c r="C44" s="38" t="s">
        <v>59</v>
      </c>
      <c r="D44" s="39"/>
      <c r="E44" s="40">
        <f aca="true" t="shared" si="10" ref="E44:E51">F44/30</f>
        <v>1.5</v>
      </c>
      <c r="F44" s="41">
        <v>45</v>
      </c>
      <c r="G44" s="62">
        <f aca="true" t="shared" si="11" ref="G44:G51">H44+I44+J44+K44</f>
        <v>30</v>
      </c>
      <c r="H44" s="42"/>
      <c r="I44" s="43"/>
      <c r="J44" s="44">
        <v>26</v>
      </c>
      <c r="K44" s="38">
        <v>4</v>
      </c>
      <c r="L44" s="28">
        <f aca="true" t="shared" si="12" ref="L44:L51">F44-G44</f>
        <v>15</v>
      </c>
      <c r="M44" s="45" t="s">
        <v>59</v>
      </c>
      <c r="N44" s="29"/>
      <c r="O44" s="40">
        <f aca="true" t="shared" si="13" ref="O44:O51">P44/30</f>
        <v>1.5</v>
      </c>
      <c r="P44" s="42">
        <v>45</v>
      </c>
      <c r="Q44" s="31">
        <f aca="true" t="shared" si="14" ref="Q44:Q51">R44+S44+T44+U44</f>
        <v>40</v>
      </c>
      <c r="R44" s="57"/>
      <c r="S44" s="57"/>
      <c r="T44" s="57">
        <v>36</v>
      </c>
      <c r="U44" s="134">
        <v>4</v>
      </c>
      <c r="V44" s="32">
        <f aca="true" t="shared" si="15" ref="V44:V51">P44-Q44</f>
        <v>5</v>
      </c>
      <c r="W44" s="67"/>
      <c r="X44" s="114"/>
    </row>
    <row r="45" spans="1:24" s="66" customFormat="1" ht="47.25">
      <c r="A45" s="120" t="s">
        <v>135</v>
      </c>
      <c r="B45" s="78" t="s">
        <v>153</v>
      </c>
      <c r="C45" s="38"/>
      <c r="D45" s="39"/>
      <c r="E45" s="40">
        <f t="shared" si="10"/>
        <v>0</v>
      </c>
      <c r="F45" s="41"/>
      <c r="G45" s="62">
        <f t="shared" si="11"/>
        <v>0</v>
      </c>
      <c r="H45" s="42"/>
      <c r="I45" s="43"/>
      <c r="J45" s="44"/>
      <c r="K45" s="38"/>
      <c r="L45" s="28">
        <f t="shared" si="12"/>
        <v>0</v>
      </c>
      <c r="M45" s="45" t="s">
        <v>59</v>
      </c>
      <c r="N45" s="29"/>
      <c r="O45" s="40">
        <f t="shared" si="13"/>
        <v>2</v>
      </c>
      <c r="P45" s="42">
        <v>60</v>
      </c>
      <c r="Q45" s="31">
        <f t="shared" si="14"/>
        <v>30</v>
      </c>
      <c r="R45" s="57">
        <v>2</v>
      </c>
      <c r="S45" s="57"/>
      <c r="T45" s="57">
        <v>24</v>
      </c>
      <c r="U45" s="134">
        <v>4</v>
      </c>
      <c r="V45" s="32">
        <f t="shared" si="15"/>
        <v>30</v>
      </c>
      <c r="W45" s="67"/>
      <c r="X45" s="114"/>
    </row>
    <row r="46" spans="1:24" s="66" customFormat="1" ht="15.75">
      <c r="A46" s="120" t="s">
        <v>107</v>
      </c>
      <c r="B46" s="78" t="s">
        <v>56</v>
      </c>
      <c r="C46" s="38" t="s">
        <v>59</v>
      </c>
      <c r="D46" s="39"/>
      <c r="E46" s="40">
        <f t="shared" si="10"/>
        <v>3</v>
      </c>
      <c r="F46" s="41">
        <v>90</v>
      </c>
      <c r="G46" s="62">
        <f t="shared" si="11"/>
        <v>44</v>
      </c>
      <c r="H46" s="42">
        <v>14</v>
      </c>
      <c r="I46" s="43">
        <v>10</v>
      </c>
      <c r="J46" s="44">
        <v>16</v>
      </c>
      <c r="K46" s="38">
        <v>4</v>
      </c>
      <c r="L46" s="28">
        <f t="shared" si="12"/>
        <v>46</v>
      </c>
      <c r="M46" s="45" t="s">
        <v>58</v>
      </c>
      <c r="N46" s="29"/>
      <c r="O46" s="40">
        <f t="shared" si="13"/>
        <v>3</v>
      </c>
      <c r="P46" s="42">
        <v>90</v>
      </c>
      <c r="Q46" s="31">
        <f t="shared" si="14"/>
        <v>54</v>
      </c>
      <c r="R46" s="58">
        <v>20</v>
      </c>
      <c r="S46" s="42">
        <v>12</v>
      </c>
      <c r="T46" s="46">
        <v>18</v>
      </c>
      <c r="U46" s="31">
        <v>4</v>
      </c>
      <c r="V46" s="32">
        <f t="shared" si="15"/>
        <v>36</v>
      </c>
      <c r="W46" s="67"/>
      <c r="X46" s="114"/>
    </row>
    <row r="47" spans="1:24" s="66" customFormat="1" ht="15.75">
      <c r="A47" s="120" t="s">
        <v>108</v>
      </c>
      <c r="B47" s="78" t="s">
        <v>70</v>
      </c>
      <c r="C47" s="38" t="s">
        <v>59</v>
      </c>
      <c r="D47" s="39"/>
      <c r="E47" s="40">
        <f t="shared" si="10"/>
        <v>3</v>
      </c>
      <c r="F47" s="41">
        <v>90</v>
      </c>
      <c r="G47" s="62">
        <f t="shared" si="11"/>
        <v>44</v>
      </c>
      <c r="H47" s="42">
        <v>14</v>
      </c>
      <c r="I47" s="43">
        <v>12</v>
      </c>
      <c r="J47" s="44">
        <v>14</v>
      </c>
      <c r="K47" s="38">
        <v>4</v>
      </c>
      <c r="L47" s="28">
        <f t="shared" si="12"/>
        <v>46</v>
      </c>
      <c r="M47" s="45" t="s">
        <v>58</v>
      </c>
      <c r="N47" s="29" t="s">
        <v>60</v>
      </c>
      <c r="O47" s="40">
        <f t="shared" si="13"/>
        <v>4</v>
      </c>
      <c r="P47" s="42">
        <v>120</v>
      </c>
      <c r="Q47" s="31">
        <f t="shared" si="14"/>
        <v>60</v>
      </c>
      <c r="R47" s="58">
        <v>20</v>
      </c>
      <c r="S47" s="42">
        <v>18</v>
      </c>
      <c r="T47" s="46">
        <v>18</v>
      </c>
      <c r="U47" s="31">
        <v>4</v>
      </c>
      <c r="V47" s="32">
        <f t="shared" si="15"/>
        <v>60</v>
      </c>
      <c r="W47" s="67"/>
      <c r="X47" s="114"/>
    </row>
    <row r="48" spans="1:24" s="66" customFormat="1" ht="31.5">
      <c r="A48" s="120" t="s">
        <v>154</v>
      </c>
      <c r="B48" s="78" t="s">
        <v>143</v>
      </c>
      <c r="C48" s="38" t="s">
        <v>58</v>
      </c>
      <c r="D48" s="39"/>
      <c r="E48" s="40">
        <f t="shared" si="10"/>
        <v>4</v>
      </c>
      <c r="F48" s="41">
        <v>120</v>
      </c>
      <c r="G48" s="62">
        <f t="shared" si="11"/>
        <v>62</v>
      </c>
      <c r="H48" s="42">
        <v>14</v>
      </c>
      <c r="I48" s="43">
        <v>14</v>
      </c>
      <c r="J48" s="44">
        <v>30</v>
      </c>
      <c r="K48" s="38">
        <v>4</v>
      </c>
      <c r="L48" s="28">
        <f t="shared" si="12"/>
        <v>58</v>
      </c>
      <c r="M48" s="45" t="s">
        <v>58</v>
      </c>
      <c r="N48" s="29"/>
      <c r="O48" s="40">
        <f t="shared" si="13"/>
        <v>3</v>
      </c>
      <c r="P48" s="42">
        <v>90</v>
      </c>
      <c r="Q48" s="31">
        <f t="shared" si="14"/>
        <v>50</v>
      </c>
      <c r="R48" s="58">
        <v>10</v>
      </c>
      <c r="S48" s="42">
        <v>10</v>
      </c>
      <c r="T48" s="46">
        <v>26</v>
      </c>
      <c r="U48" s="31">
        <v>4</v>
      </c>
      <c r="V48" s="32">
        <f t="shared" si="15"/>
        <v>40</v>
      </c>
      <c r="W48" s="67"/>
      <c r="X48" s="114"/>
    </row>
    <row r="49" spans="1:24" s="66" customFormat="1" ht="15.75">
      <c r="A49" s="120" t="s">
        <v>216</v>
      </c>
      <c r="B49" s="78" t="s">
        <v>217</v>
      </c>
      <c r="C49" s="38"/>
      <c r="D49" s="39"/>
      <c r="E49" s="40">
        <f>F49/30</f>
        <v>0</v>
      </c>
      <c r="F49" s="41"/>
      <c r="G49" s="62">
        <f>H49+I49+J49+K49</f>
        <v>0</v>
      </c>
      <c r="H49" s="42"/>
      <c r="I49" s="43"/>
      <c r="J49" s="44"/>
      <c r="K49" s="38"/>
      <c r="L49" s="28">
        <f>F49-G49</f>
        <v>0</v>
      </c>
      <c r="M49" s="45" t="s">
        <v>58</v>
      </c>
      <c r="N49" s="29"/>
      <c r="O49" s="40">
        <f>P49/30</f>
        <v>4</v>
      </c>
      <c r="P49" s="42">
        <v>120</v>
      </c>
      <c r="Q49" s="31">
        <f>R49+S49+T49+U49</f>
        <v>40</v>
      </c>
      <c r="R49" s="58">
        <v>20</v>
      </c>
      <c r="S49" s="42">
        <v>12</v>
      </c>
      <c r="T49" s="46">
        <v>6</v>
      </c>
      <c r="U49" s="31">
        <v>2</v>
      </c>
      <c r="V49" s="32">
        <f>P49-Q49</f>
        <v>80</v>
      </c>
      <c r="W49" s="67"/>
      <c r="X49" s="114"/>
    </row>
    <row r="50" spans="1:24" s="66" customFormat="1" ht="15.75">
      <c r="A50" s="120" t="s">
        <v>155</v>
      </c>
      <c r="B50" s="78" t="s">
        <v>69</v>
      </c>
      <c r="C50" s="38" t="s">
        <v>59</v>
      </c>
      <c r="D50" s="39"/>
      <c r="E50" s="40">
        <f t="shared" si="10"/>
        <v>3</v>
      </c>
      <c r="F50" s="41">
        <v>90</v>
      </c>
      <c r="G50" s="62">
        <f t="shared" si="11"/>
        <v>44</v>
      </c>
      <c r="H50" s="42">
        <v>12</v>
      </c>
      <c r="I50" s="43">
        <v>6</v>
      </c>
      <c r="J50" s="44">
        <v>22</v>
      </c>
      <c r="K50" s="38">
        <v>4</v>
      </c>
      <c r="L50" s="28">
        <f t="shared" si="12"/>
        <v>46</v>
      </c>
      <c r="M50" s="45" t="s">
        <v>58</v>
      </c>
      <c r="N50" s="29"/>
      <c r="O50" s="40">
        <f t="shared" si="13"/>
        <v>4</v>
      </c>
      <c r="P50" s="42">
        <v>120</v>
      </c>
      <c r="Q50" s="31">
        <f t="shared" si="14"/>
        <v>60</v>
      </c>
      <c r="R50" s="58">
        <v>20</v>
      </c>
      <c r="S50" s="42">
        <v>6</v>
      </c>
      <c r="T50" s="46">
        <v>30</v>
      </c>
      <c r="U50" s="31">
        <v>4</v>
      </c>
      <c r="V50" s="32">
        <f t="shared" si="15"/>
        <v>60</v>
      </c>
      <c r="W50" s="67"/>
      <c r="X50" s="114"/>
    </row>
    <row r="51" spans="1:24" s="66" customFormat="1" ht="31.5">
      <c r="A51" s="120" t="s">
        <v>82</v>
      </c>
      <c r="B51" s="83" t="s">
        <v>210</v>
      </c>
      <c r="C51" s="147"/>
      <c r="D51" s="148"/>
      <c r="E51" s="149">
        <f t="shared" si="10"/>
        <v>0</v>
      </c>
      <c r="F51" s="150"/>
      <c r="G51" s="151">
        <f t="shared" si="11"/>
        <v>0</v>
      </c>
      <c r="H51" s="148"/>
      <c r="I51" s="152"/>
      <c r="J51" s="153"/>
      <c r="K51" s="147"/>
      <c r="L51" s="154">
        <f t="shared" si="12"/>
        <v>0</v>
      </c>
      <c r="M51" s="155" t="s">
        <v>66</v>
      </c>
      <c r="N51" s="156"/>
      <c r="O51" s="149">
        <f t="shared" si="13"/>
        <v>6</v>
      </c>
      <c r="P51" s="148">
        <v>180</v>
      </c>
      <c r="Q51" s="157">
        <f t="shared" si="14"/>
        <v>0</v>
      </c>
      <c r="R51" s="158"/>
      <c r="S51" s="148"/>
      <c r="T51" s="159"/>
      <c r="U51" s="157"/>
      <c r="V51" s="160">
        <f t="shared" si="15"/>
        <v>180</v>
      </c>
      <c r="W51" s="67"/>
      <c r="X51" s="114"/>
    </row>
    <row r="52" spans="1:24" s="67" customFormat="1" ht="16.5" thickBot="1">
      <c r="A52" s="17"/>
      <c r="B52" s="16" t="s">
        <v>63</v>
      </c>
      <c r="C52" s="19"/>
      <c r="D52" s="19"/>
      <c r="E52" s="20">
        <f aca="true" t="shared" si="16" ref="E52:L52">SUM(E44:E51)</f>
        <v>14.5</v>
      </c>
      <c r="F52" s="21">
        <f t="shared" si="16"/>
        <v>435</v>
      </c>
      <c r="G52" s="21">
        <f t="shared" si="16"/>
        <v>224</v>
      </c>
      <c r="H52" s="21">
        <f t="shared" si="16"/>
        <v>54</v>
      </c>
      <c r="I52" s="21">
        <f t="shared" si="16"/>
        <v>42</v>
      </c>
      <c r="J52" s="21">
        <f t="shared" si="16"/>
        <v>108</v>
      </c>
      <c r="K52" s="21">
        <f t="shared" si="16"/>
        <v>20</v>
      </c>
      <c r="L52" s="15">
        <f t="shared" si="16"/>
        <v>211</v>
      </c>
      <c r="M52" s="47"/>
      <c r="N52" s="48"/>
      <c r="O52" s="20">
        <f aca="true" t="shared" si="17" ref="O52:V52">SUM(O44:O51)</f>
        <v>27.5</v>
      </c>
      <c r="P52" s="21">
        <f t="shared" si="17"/>
        <v>825</v>
      </c>
      <c r="Q52" s="21">
        <f t="shared" si="17"/>
        <v>334</v>
      </c>
      <c r="R52" s="21">
        <f t="shared" si="17"/>
        <v>92</v>
      </c>
      <c r="S52" s="21">
        <f t="shared" si="17"/>
        <v>58</v>
      </c>
      <c r="T52" s="21">
        <f t="shared" si="17"/>
        <v>158</v>
      </c>
      <c r="U52" s="21">
        <f t="shared" si="17"/>
        <v>26</v>
      </c>
      <c r="V52" s="21">
        <f t="shared" si="17"/>
        <v>491</v>
      </c>
      <c r="X52" s="115"/>
    </row>
    <row r="53" spans="1:24" s="67" customFormat="1" ht="18.75" customHeight="1" thickBot="1">
      <c r="A53" s="309" t="s">
        <v>64</v>
      </c>
      <c r="B53" s="310"/>
      <c r="C53" s="50"/>
      <c r="D53" s="50"/>
      <c r="E53" s="51">
        <f aca="true" t="shared" si="18" ref="E53:L53">E52+E42+E35</f>
        <v>16.5</v>
      </c>
      <c r="F53" s="52">
        <f t="shared" si="18"/>
        <v>495</v>
      </c>
      <c r="G53" s="52">
        <f t="shared" si="18"/>
        <v>254</v>
      </c>
      <c r="H53" s="52">
        <f t="shared" si="18"/>
        <v>54</v>
      </c>
      <c r="I53" s="52">
        <f t="shared" si="18"/>
        <v>42</v>
      </c>
      <c r="J53" s="52">
        <f t="shared" si="18"/>
        <v>134</v>
      </c>
      <c r="K53" s="52">
        <f t="shared" si="18"/>
        <v>24</v>
      </c>
      <c r="L53" s="53">
        <f t="shared" si="18"/>
        <v>241</v>
      </c>
      <c r="M53" s="54"/>
      <c r="N53" s="50"/>
      <c r="O53" s="51">
        <f aca="true" t="shared" si="19" ref="O53:V53">O52+O42+O35</f>
        <v>29.5</v>
      </c>
      <c r="P53" s="52">
        <f t="shared" si="19"/>
        <v>885</v>
      </c>
      <c r="Q53" s="52">
        <f t="shared" si="19"/>
        <v>374</v>
      </c>
      <c r="R53" s="52">
        <f t="shared" si="19"/>
        <v>92</v>
      </c>
      <c r="S53" s="52">
        <f t="shared" si="19"/>
        <v>58</v>
      </c>
      <c r="T53" s="52">
        <f t="shared" si="19"/>
        <v>194</v>
      </c>
      <c r="U53" s="52">
        <f t="shared" si="19"/>
        <v>30</v>
      </c>
      <c r="V53" s="55">
        <f t="shared" si="19"/>
        <v>511</v>
      </c>
      <c r="X53" s="115"/>
    </row>
    <row r="54" spans="1:24" s="66" customFormat="1" ht="18.75" customHeight="1">
      <c r="A54" s="303" t="s">
        <v>83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5"/>
      <c r="W54" s="67"/>
      <c r="X54" s="114"/>
    </row>
    <row r="55" spans="1:24" s="66" customFormat="1" ht="18.75" customHeight="1">
      <c r="A55" s="306" t="s">
        <v>84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8"/>
      <c r="W55" s="67"/>
      <c r="X55" s="114"/>
    </row>
    <row r="56" spans="1:24" s="67" customFormat="1" ht="15.75">
      <c r="A56" s="116" t="s">
        <v>85</v>
      </c>
      <c r="B56" s="79" t="s">
        <v>86</v>
      </c>
      <c r="C56" s="58" t="s">
        <v>59</v>
      </c>
      <c r="D56" s="56"/>
      <c r="E56" s="40">
        <f>F56/30</f>
        <v>1.5</v>
      </c>
      <c r="F56" s="42">
        <v>45</v>
      </c>
      <c r="G56" s="57">
        <f>H56+I56+J56+K56</f>
        <v>30</v>
      </c>
      <c r="H56" s="58"/>
      <c r="I56" s="42"/>
      <c r="J56" s="58">
        <v>26</v>
      </c>
      <c r="K56" s="38">
        <v>4</v>
      </c>
      <c r="L56" s="28">
        <f>F56-G56</f>
        <v>15</v>
      </c>
      <c r="M56" s="59" t="s">
        <v>59</v>
      </c>
      <c r="N56" s="29"/>
      <c r="O56" s="40">
        <f>P56/30</f>
        <v>1.5</v>
      </c>
      <c r="P56" s="61">
        <v>45</v>
      </c>
      <c r="Q56" s="62">
        <f>R56+S56+T56+U56</f>
        <v>40</v>
      </c>
      <c r="R56" s="57"/>
      <c r="S56" s="65"/>
      <c r="T56" s="62">
        <v>36</v>
      </c>
      <c r="U56" s="63">
        <v>4</v>
      </c>
      <c r="V56" s="32">
        <f>P56-Q56</f>
        <v>5</v>
      </c>
      <c r="X56" s="115"/>
    </row>
    <row r="57" spans="1:24" s="67" customFormat="1" ht="35.25" customHeight="1">
      <c r="A57" s="116" t="s">
        <v>142</v>
      </c>
      <c r="B57" s="78" t="s">
        <v>157</v>
      </c>
      <c r="C57" s="58" t="s">
        <v>58</v>
      </c>
      <c r="D57" s="56"/>
      <c r="E57" s="40">
        <f>F57/30</f>
        <v>3</v>
      </c>
      <c r="F57" s="42">
        <v>90</v>
      </c>
      <c r="G57" s="57">
        <f>H57+I57+J57+K57</f>
        <v>30</v>
      </c>
      <c r="H57" s="58">
        <v>14</v>
      </c>
      <c r="I57" s="42">
        <v>6</v>
      </c>
      <c r="J57" s="58">
        <v>8</v>
      </c>
      <c r="K57" s="38">
        <v>2</v>
      </c>
      <c r="L57" s="28">
        <f>F57-G57</f>
        <v>60</v>
      </c>
      <c r="M57" s="59"/>
      <c r="N57" s="29"/>
      <c r="O57" s="40">
        <f>P57/30</f>
        <v>0</v>
      </c>
      <c r="P57" s="61"/>
      <c r="Q57" s="62">
        <f>R57+S57+T57+U57</f>
        <v>0</v>
      </c>
      <c r="R57" s="58"/>
      <c r="S57" s="42"/>
      <c r="T57" s="58"/>
      <c r="U57" s="38"/>
      <c r="V57" s="32">
        <f>P57-Q57</f>
        <v>0</v>
      </c>
      <c r="X57" s="115"/>
    </row>
    <row r="58" spans="1:24" s="67" customFormat="1" ht="15.75">
      <c r="A58" s="116" t="s">
        <v>147</v>
      </c>
      <c r="B58" s="79" t="s">
        <v>158</v>
      </c>
      <c r="C58" s="58"/>
      <c r="D58" s="56"/>
      <c r="E58" s="40">
        <f>F58/30</f>
        <v>0</v>
      </c>
      <c r="F58" s="42"/>
      <c r="G58" s="57">
        <f>H58+I58+J58+K58</f>
        <v>0</v>
      </c>
      <c r="H58" s="58"/>
      <c r="I58" s="42"/>
      <c r="J58" s="58"/>
      <c r="K58" s="38"/>
      <c r="L58" s="28">
        <f>F58-G58</f>
        <v>0</v>
      </c>
      <c r="M58" s="59" t="s">
        <v>59</v>
      </c>
      <c r="N58" s="29"/>
      <c r="O58" s="40">
        <f>P58/30</f>
        <v>3</v>
      </c>
      <c r="P58" s="61">
        <v>90</v>
      </c>
      <c r="Q58" s="62">
        <f>R58+S58+T58+U58</f>
        <v>40</v>
      </c>
      <c r="R58" s="6">
        <v>14</v>
      </c>
      <c r="S58" s="6">
        <v>14</v>
      </c>
      <c r="T58" s="5">
        <v>10</v>
      </c>
      <c r="U58" s="128">
        <v>2</v>
      </c>
      <c r="V58" s="32">
        <f>P58-Q58</f>
        <v>50</v>
      </c>
      <c r="X58" s="115"/>
    </row>
    <row r="59" spans="1:24" s="67" customFormat="1" ht="15.75" hidden="1" outlineLevel="1">
      <c r="A59" s="116"/>
      <c r="B59" s="78"/>
      <c r="C59" s="58"/>
      <c r="D59" s="56"/>
      <c r="E59" s="40">
        <f>F59/30</f>
        <v>0</v>
      </c>
      <c r="F59" s="42"/>
      <c r="G59" s="57">
        <f>H59+I59+J59+K59</f>
        <v>0</v>
      </c>
      <c r="H59" s="58"/>
      <c r="I59" s="42"/>
      <c r="J59" s="58"/>
      <c r="K59" s="38"/>
      <c r="L59" s="28">
        <f>F59-G59</f>
        <v>0</v>
      </c>
      <c r="M59" s="59"/>
      <c r="N59" s="29"/>
      <c r="O59" s="40">
        <f>P59/30</f>
        <v>0</v>
      </c>
      <c r="P59" s="61"/>
      <c r="Q59" s="62">
        <f>R59+S59+T59+U59</f>
        <v>0</v>
      </c>
      <c r="R59" s="57"/>
      <c r="S59" s="65"/>
      <c r="T59" s="62"/>
      <c r="U59" s="63"/>
      <c r="V59" s="32">
        <f>P59-Q59</f>
        <v>0</v>
      </c>
      <c r="X59" s="115"/>
    </row>
    <row r="60" spans="1:24" s="67" customFormat="1" ht="16.5" collapsed="1" thickBot="1">
      <c r="A60" s="17"/>
      <c r="B60" s="16" t="s">
        <v>87</v>
      </c>
      <c r="C60" s="18"/>
      <c r="D60" s="19"/>
      <c r="E60" s="20">
        <f aca="true" t="shared" si="20" ref="E60:L60">SUM(E56:E59)</f>
        <v>4.5</v>
      </c>
      <c r="F60" s="20">
        <f t="shared" si="20"/>
        <v>135</v>
      </c>
      <c r="G60" s="21">
        <f t="shared" si="20"/>
        <v>60</v>
      </c>
      <c r="H60" s="21">
        <f t="shared" si="20"/>
        <v>14</v>
      </c>
      <c r="I60" s="21">
        <f t="shared" si="20"/>
        <v>6</v>
      </c>
      <c r="J60" s="21">
        <f t="shared" si="20"/>
        <v>34</v>
      </c>
      <c r="K60" s="21">
        <f t="shared" si="20"/>
        <v>6</v>
      </c>
      <c r="L60" s="22">
        <f t="shared" si="20"/>
        <v>75</v>
      </c>
      <c r="M60" s="47"/>
      <c r="N60" s="48"/>
      <c r="O60" s="20">
        <f aca="true" t="shared" si="21" ref="O60:V60">SUM(O56:O59)</f>
        <v>4.5</v>
      </c>
      <c r="P60" s="21">
        <f t="shared" si="21"/>
        <v>135</v>
      </c>
      <c r="Q60" s="21">
        <f t="shared" si="21"/>
        <v>80</v>
      </c>
      <c r="R60" s="21">
        <f t="shared" si="21"/>
        <v>14</v>
      </c>
      <c r="S60" s="21">
        <f t="shared" si="21"/>
        <v>14</v>
      </c>
      <c r="T60" s="21">
        <f t="shared" si="21"/>
        <v>46</v>
      </c>
      <c r="U60" s="21">
        <f t="shared" si="21"/>
        <v>6</v>
      </c>
      <c r="V60" s="49">
        <f t="shared" si="21"/>
        <v>55</v>
      </c>
      <c r="X60" s="115"/>
    </row>
    <row r="61" spans="1:24" s="66" customFormat="1" ht="18.75" customHeight="1">
      <c r="A61" s="306" t="s">
        <v>88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11"/>
      <c r="M61" s="307"/>
      <c r="N61" s="307"/>
      <c r="O61" s="307"/>
      <c r="P61" s="307"/>
      <c r="Q61" s="307"/>
      <c r="R61" s="307"/>
      <c r="S61" s="307"/>
      <c r="T61" s="307"/>
      <c r="U61" s="307"/>
      <c r="V61" s="308"/>
      <c r="W61" s="67"/>
      <c r="X61" s="114"/>
    </row>
    <row r="62" spans="1:24" s="66" customFormat="1" ht="18.75" customHeight="1">
      <c r="A62" s="306" t="s">
        <v>91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11"/>
      <c r="M62" s="307"/>
      <c r="N62" s="307"/>
      <c r="O62" s="307"/>
      <c r="P62" s="307"/>
      <c r="Q62" s="307"/>
      <c r="R62" s="307"/>
      <c r="S62" s="307"/>
      <c r="T62" s="307"/>
      <c r="U62" s="307"/>
      <c r="V62" s="308"/>
      <c r="W62" s="67"/>
      <c r="X62" s="114"/>
    </row>
    <row r="63" spans="1:24" s="67" customFormat="1" ht="31.5">
      <c r="A63" s="116" t="s">
        <v>115</v>
      </c>
      <c r="B63" s="78" t="s">
        <v>65</v>
      </c>
      <c r="C63" s="58" t="s">
        <v>59</v>
      </c>
      <c r="D63" s="56"/>
      <c r="E63" s="40">
        <f>F63/30</f>
        <v>2</v>
      </c>
      <c r="F63" s="42">
        <v>60</v>
      </c>
      <c r="G63" s="57">
        <f>H63+I63+J63+K63</f>
        <v>60</v>
      </c>
      <c r="H63" s="58"/>
      <c r="I63" s="42"/>
      <c r="J63" s="58">
        <v>56</v>
      </c>
      <c r="K63" s="38">
        <v>4</v>
      </c>
      <c r="L63" s="8">
        <f>F63-G63</f>
        <v>0</v>
      </c>
      <c r="M63" s="74" t="s">
        <v>59</v>
      </c>
      <c r="N63" s="29"/>
      <c r="O63" s="40">
        <f>P63/30</f>
        <v>3</v>
      </c>
      <c r="P63" s="61">
        <v>90</v>
      </c>
      <c r="Q63" s="62">
        <f>R63+S63+T63+U63</f>
        <v>80</v>
      </c>
      <c r="R63" s="57"/>
      <c r="S63" s="65"/>
      <c r="T63" s="62">
        <v>76</v>
      </c>
      <c r="U63" s="63">
        <v>4</v>
      </c>
      <c r="V63" s="32">
        <f>P63-Q63</f>
        <v>10</v>
      </c>
      <c r="X63" s="115"/>
    </row>
    <row r="64" spans="1:24" s="67" customFormat="1" ht="15.75" hidden="1">
      <c r="A64" s="116"/>
      <c r="B64" s="78"/>
      <c r="C64" s="58"/>
      <c r="D64" s="56"/>
      <c r="E64" s="40">
        <f>F64/30</f>
        <v>0</v>
      </c>
      <c r="F64" s="42"/>
      <c r="G64" s="57">
        <f>H64+I64+J64+K64</f>
        <v>0</v>
      </c>
      <c r="H64" s="58"/>
      <c r="I64" s="42"/>
      <c r="J64" s="58"/>
      <c r="K64" s="38"/>
      <c r="L64" s="28">
        <f>F64-G64</f>
        <v>0</v>
      </c>
      <c r="M64" s="74"/>
      <c r="N64" s="29"/>
      <c r="O64" s="40">
        <f>P64/30</f>
        <v>0</v>
      </c>
      <c r="P64" s="61"/>
      <c r="Q64" s="62">
        <f>R64+S64+T64+U64</f>
        <v>0</v>
      </c>
      <c r="R64" s="57"/>
      <c r="S64" s="65"/>
      <c r="T64" s="62"/>
      <c r="U64" s="63"/>
      <c r="V64" s="32">
        <f>P64-Q64</f>
        <v>0</v>
      </c>
      <c r="X64" s="115"/>
    </row>
    <row r="65" spans="1:24" s="67" customFormat="1" ht="15.75" hidden="1">
      <c r="A65" s="116"/>
      <c r="B65" s="78"/>
      <c r="C65" s="3"/>
      <c r="D65" s="4"/>
      <c r="E65" s="13">
        <f>F65/30</f>
        <v>0</v>
      </c>
      <c r="F65" s="103"/>
      <c r="G65" s="57">
        <f>H65+I65+J65+K65</f>
        <v>0</v>
      </c>
      <c r="H65" s="26"/>
      <c r="I65" s="27"/>
      <c r="J65" s="5"/>
      <c r="K65" s="25"/>
      <c r="L65" s="28">
        <f>F65-G65</f>
        <v>0</v>
      </c>
      <c r="M65" s="45"/>
      <c r="N65" s="30"/>
      <c r="O65" s="13">
        <f>P65/30</f>
        <v>0</v>
      </c>
      <c r="P65" s="103"/>
      <c r="Q65" s="9">
        <f>R65+S65+T65+U65</f>
        <v>0</v>
      </c>
      <c r="R65" s="9"/>
      <c r="S65" s="9"/>
      <c r="T65" s="9"/>
      <c r="U65" s="31"/>
      <c r="V65" s="32">
        <f>P65-Q65</f>
        <v>0</v>
      </c>
      <c r="X65" s="115"/>
    </row>
    <row r="66" spans="1:24" s="67" customFormat="1" ht="16.5" thickBot="1">
      <c r="A66" s="10"/>
      <c r="B66" s="11" t="s">
        <v>89</v>
      </c>
      <c r="C66" s="64"/>
      <c r="D66" s="12"/>
      <c r="E66" s="13">
        <f>SUM(E63:E65)</f>
        <v>2</v>
      </c>
      <c r="F66" s="14">
        <f>SUM(F63:F65)</f>
        <v>60</v>
      </c>
      <c r="G66" s="14">
        <f aca="true" t="shared" si="22" ref="G66:L66">SUM(G63:G65)</f>
        <v>60</v>
      </c>
      <c r="H66" s="14">
        <f t="shared" si="22"/>
        <v>0</v>
      </c>
      <c r="I66" s="14">
        <f t="shared" si="22"/>
        <v>0</v>
      </c>
      <c r="J66" s="14">
        <f t="shared" si="22"/>
        <v>56</v>
      </c>
      <c r="K66" s="14">
        <f t="shared" si="22"/>
        <v>4</v>
      </c>
      <c r="L66" s="15">
        <f t="shared" si="22"/>
        <v>0</v>
      </c>
      <c r="M66" s="121"/>
      <c r="N66" s="12"/>
      <c r="O66" s="13">
        <f>SUM(O63:O65)</f>
        <v>3</v>
      </c>
      <c r="P66" s="14">
        <f>SUM(P63:P65)</f>
        <v>90</v>
      </c>
      <c r="Q66" s="14">
        <f aca="true" t="shared" si="23" ref="Q66:V66">SUM(Q63:Q65)</f>
        <v>80</v>
      </c>
      <c r="R66" s="14">
        <f t="shared" si="23"/>
        <v>0</v>
      </c>
      <c r="S66" s="14">
        <f t="shared" si="23"/>
        <v>0</v>
      </c>
      <c r="T66" s="14">
        <f t="shared" si="23"/>
        <v>76</v>
      </c>
      <c r="U66" s="14">
        <f t="shared" si="23"/>
        <v>4</v>
      </c>
      <c r="V66" s="37">
        <f t="shared" si="23"/>
        <v>10</v>
      </c>
      <c r="X66" s="115"/>
    </row>
    <row r="67" spans="1:24" s="67" customFormat="1" ht="18.75" customHeight="1" thickBot="1">
      <c r="A67" s="309" t="s">
        <v>90</v>
      </c>
      <c r="B67" s="310"/>
      <c r="C67" s="71"/>
      <c r="D67" s="71"/>
      <c r="E67" s="51">
        <f aca="true" t="shared" si="24" ref="E67:L67">E60+E66</f>
        <v>6.5</v>
      </c>
      <c r="F67" s="52">
        <f t="shared" si="24"/>
        <v>195</v>
      </c>
      <c r="G67" s="52">
        <f t="shared" si="24"/>
        <v>120</v>
      </c>
      <c r="H67" s="52">
        <f t="shared" si="24"/>
        <v>14</v>
      </c>
      <c r="I67" s="52">
        <f t="shared" si="24"/>
        <v>6</v>
      </c>
      <c r="J67" s="52">
        <f t="shared" si="24"/>
        <v>90</v>
      </c>
      <c r="K67" s="52">
        <f t="shared" si="24"/>
        <v>10</v>
      </c>
      <c r="L67" s="53">
        <f t="shared" si="24"/>
        <v>75</v>
      </c>
      <c r="M67" s="85"/>
      <c r="N67" s="71"/>
      <c r="O67" s="51">
        <f aca="true" t="shared" si="25" ref="O67:V67">O60+O66</f>
        <v>7.5</v>
      </c>
      <c r="P67" s="52">
        <f t="shared" si="25"/>
        <v>225</v>
      </c>
      <c r="Q67" s="52">
        <f t="shared" si="25"/>
        <v>160</v>
      </c>
      <c r="R67" s="52">
        <f t="shared" si="25"/>
        <v>14</v>
      </c>
      <c r="S67" s="52">
        <f t="shared" si="25"/>
        <v>14</v>
      </c>
      <c r="T67" s="52">
        <f t="shared" si="25"/>
        <v>122</v>
      </c>
      <c r="U67" s="52">
        <f t="shared" si="25"/>
        <v>10</v>
      </c>
      <c r="V67" s="55">
        <f t="shared" si="25"/>
        <v>65</v>
      </c>
      <c r="X67" s="115"/>
    </row>
    <row r="68" spans="1:24" s="98" customFormat="1" ht="18.75" customHeight="1" thickBot="1">
      <c r="A68" s="312" t="s">
        <v>71</v>
      </c>
      <c r="B68" s="313"/>
      <c r="C68" s="71"/>
      <c r="D68" s="71"/>
      <c r="E68" s="51">
        <f aca="true" t="shared" si="26" ref="E68:L68">E53+E67</f>
        <v>23</v>
      </c>
      <c r="F68" s="52">
        <f t="shared" si="26"/>
        <v>690</v>
      </c>
      <c r="G68" s="52">
        <f t="shared" si="26"/>
        <v>374</v>
      </c>
      <c r="H68" s="52">
        <f t="shared" si="26"/>
        <v>68</v>
      </c>
      <c r="I68" s="52">
        <f t="shared" si="26"/>
        <v>48</v>
      </c>
      <c r="J68" s="52">
        <f t="shared" si="26"/>
        <v>224</v>
      </c>
      <c r="K68" s="52">
        <f t="shared" si="26"/>
        <v>34</v>
      </c>
      <c r="L68" s="53">
        <f t="shared" si="26"/>
        <v>316</v>
      </c>
      <c r="M68" s="85"/>
      <c r="N68" s="71"/>
      <c r="O68" s="51">
        <f aca="true" t="shared" si="27" ref="O68:V68">O53+O67</f>
        <v>37</v>
      </c>
      <c r="P68" s="52">
        <f t="shared" si="27"/>
        <v>1110</v>
      </c>
      <c r="Q68" s="52">
        <f t="shared" si="27"/>
        <v>534</v>
      </c>
      <c r="R68" s="52">
        <f t="shared" si="27"/>
        <v>106</v>
      </c>
      <c r="S68" s="52">
        <f t="shared" si="27"/>
        <v>72</v>
      </c>
      <c r="T68" s="52">
        <f t="shared" si="27"/>
        <v>316</v>
      </c>
      <c r="U68" s="52">
        <f t="shared" si="27"/>
        <v>40</v>
      </c>
      <c r="V68" s="55">
        <f t="shared" si="27"/>
        <v>576</v>
      </c>
      <c r="W68" s="122"/>
      <c r="X68" s="123"/>
    </row>
    <row r="69" spans="1:24" s="238" customFormat="1" ht="15.75">
      <c r="A69" s="221"/>
      <c r="B69" s="221"/>
      <c r="C69" s="235"/>
      <c r="D69" s="235"/>
      <c r="E69" s="235"/>
      <c r="F69" s="221"/>
      <c r="G69" s="220">
        <f>G68/15</f>
        <v>24.933333333333334</v>
      </c>
      <c r="H69" s="221"/>
      <c r="I69" s="221"/>
      <c r="J69" s="221"/>
      <c r="K69" s="221"/>
      <c r="L69" s="221"/>
      <c r="M69" s="221"/>
      <c r="N69" s="221"/>
      <c r="O69" s="221"/>
      <c r="P69" s="221"/>
      <c r="Q69" s="220">
        <f>Q68/20</f>
        <v>26.7</v>
      </c>
      <c r="R69" s="221"/>
      <c r="S69" s="221"/>
      <c r="T69" s="221"/>
      <c r="U69" s="221"/>
      <c r="V69" s="221"/>
      <c r="W69" s="236"/>
      <c r="X69" s="237"/>
    </row>
    <row r="70" spans="1:24" s="77" customFormat="1" ht="18.75">
      <c r="A70" s="321" t="s">
        <v>156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110"/>
      <c r="X70" s="102"/>
    </row>
    <row r="71" spans="1:24" s="77" customFormat="1" ht="15.75" customHeight="1">
      <c r="A71" s="100"/>
      <c r="B71" s="100"/>
      <c r="C71" s="101"/>
      <c r="D71" s="101"/>
      <c r="E71" s="101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10"/>
      <c r="X71" s="102"/>
    </row>
    <row r="72" spans="1:24" s="90" customFormat="1" ht="15" customHeight="1">
      <c r="A72" s="315" t="s">
        <v>92</v>
      </c>
      <c r="B72" s="315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W72" s="108"/>
      <c r="X72" s="109"/>
    </row>
    <row r="73" spans="1:24" s="90" customFormat="1" ht="15" customHeight="1">
      <c r="A73" s="315" t="s">
        <v>75</v>
      </c>
      <c r="B73" s="315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87" t="s">
        <v>125</v>
      </c>
      <c r="W73" s="108"/>
      <c r="X73" s="109"/>
    </row>
    <row r="74" spans="1:24" s="90" customFormat="1" ht="15" customHeight="1">
      <c r="A74" s="316"/>
      <c r="B74" s="316"/>
      <c r="C74" s="137"/>
      <c r="D74" s="137"/>
      <c r="E74" s="137"/>
      <c r="F74" s="138"/>
      <c r="G74" s="138"/>
      <c r="H74" s="138"/>
      <c r="I74" s="138"/>
      <c r="J74" s="138"/>
      <c r="K74" s="138"/>
      <c r="L74" s="142"/>
      <c r="M74" s="316"/>
      <c r="N74" s="316"/>
      <c r="O74" s="316"/>
      <c r="P74" s="316"/>
      <c r="Q74" s="316"/>
      <c r="R74" s="316"/>
      <c r="S74" s="316"/>
      <c r="T74" s="316"/>
      <c r="U74" s="316"/>
      <c r="V74" s="141"/>
      <c r="W74" s="108"/>
      <c r="X74" s="109"/>
    </row>
    <row r="75" spans="1:24" s="90" customFormat="1" ht="18.75">
      <c r="A75" s="314" t="s">
        <v>23</v>
      </c>
      <c r="B75" s="314"/>
      <c r="C75" s="80"/>
      <c r="D75" s="80"/>
      <c r="E75" s="80"/>
      <c r="F75" s="81"/>
      <c r="G75" s="81"/>
      <c r="H75" s="81"/>
      <c r="I75" s="81"/>
      <c r="J75" s="81"/>
      <c r="K75" s="81"/>
      <c r="L75" s="179"/>
      <c r="M75" s="179"/>
      <c r="N75" s="179"/>
      <c r="O75" s="314" t="s">
        <v>23</v>
      </c>
      <c r="P75" s="314"/>
      <c r="Q75" s="314"/>
      <c r="R75" s="314"/>
      <c r="S75" s="314"/>
      <c r="T75" s="314"/>
      <c r="U75" s="314"/>
      <c r="V75" s="314"/>
      <c r="W75" s="108"/>
      <c r="X75" s="188"/>
    </row>
    <row r="76" spans="1:24" s="90" customFormat="1" ht="18.75">
      <c r="A76" s="317" t="s">
        <v>73</v>
      </c>
      <c r="B76" s="317"/>
      <c r="C76" s="80"/>
      <c r="D76" s="80"/>
      <c r="E76" s="80"/>
      <c r="F76" s="81"/>
      <c r="G76" s="81"/>
      <c r="H76" s="81"/>
      <c r="I76" s="81"/>
      <c r="J76" s="81"/>
      <c r="K76" s="81"/>
      <c r="L76" s="179"/>
      <c r="M76" s="179"/>
      <c r="N76" s="179"/>
      <c r="O76" s="317" t="s">
        <v>150</v>
      </c>
      <c r="P76" s="317"/>
      <c r="Q76" s="317"/>
      <c r="R76" s="317"/>
      <c r="S76" s="317"/>
      <c r="T76" s="317"/>
      <c r="U76" s="317"/>
      <c r="V76" s="317"/>
      <c r="W76" s="108"/>
      <c r="X76" s="188"/>
    </row>
    <row r="77" spans="1:24" s="90" customFormat="1" ht="18.75">
      <c r="A77" s="317" t="s">
        <v>53</v>
      </c>
      <c r="B77" s="317"/>
      <c r="C77" s="80"/>
      <c r="D77" s="80"/>
      <c r="E77" s="80"/>
      <c r="F77" s="81"/>
      <c r="G77" s="81"/>
      <c r="H77" s="81"/>
      <c r="I77" s="81"/>
      <c r="J77" s="81"/>
      <c r="K77" s="81"/>
      <c r="L77" s="179"/>
      <c r="M77" s="179"/>
      <c r="N77" s="179"/>
      <c r="O77" s="317" t="s">
        <v>98</v>
      </c>
      <c r="P77" s="317"/>
      <c r="Q77" s="317"/>
      <c r="R77" s="317"/>
      <c r="S77" s="317"/>
      <c r="T77" s="317"/>
      <c r="U77" s="317"/>
      <c r="V77" s="317"/>
      <c r="W77" s="108"/>
      <c r="X77" s="188"/>
    </row>
    <row r="78" spans="1:24" s="90" customFormat="1" ht="18.75">
      <c r="A78" s="317" t="s">
        <v>54</v>
      </c>
      <c r="B78" s="317"/>
      <c r="C78" s="80"/>
      <c r="D78" s="80"/>
      <c r="E78" s="80"/>
      <c r="F78" s="81"/>
      <c r="G78" s="81"/>
      <c r="H78" s="81"/>
      <c r="I78" s="81"/>
      <c r="J78" s="81"/>
      <c r="K78" s="81"/>
      <c r="L78" s="180"/>
      <c r="M78" s="180"/>
      <c r="N78" s="180"/>
      <c r="O78" s="317" t="s">
        <v>128</v>
      </c>
      <c r="P78" s="317"/>
      <c r="Q78" s="317"/>
      <c r="R78" s="317"/>
      <c r="S78" s="317"/>
      <c r="T78" s="317"/>
      <c r="U78" s="317"/>
      <c r="V78" s="317"/>
      <c r="W78" s="108"/>
      <c r="X78" s="188"/>
    </row>
    <row r="79" spans="1:24" s="90" customFormat="1" ht="18.75">
      <c r="A79" s="318" t="s">
        <v>149</v>
      </c>
      <c r="B79" s="318"/>
      <c r="C79" s="137"/>
      <c r="D79" s="137"/>
      <c r="E79" s="137"/>
      <c r="F79" s="138"/>
      <c r="G79" s="138"/>
      <c r="H79" s="138"/>
      <c r="I79" s="138"/>
      <c r="J79" s="138"/>
      <c r="K79" s="138"/>
      <c r="L79" s="139"/>
      <c r="M79" s="139"/>
      <c r="N79" s="139"/>
      <c r="O79" s="141"/>
      <c r="P79" s="141"/>
      <c r="Q79" s="141"/>
      <c r="R79" s="141"/>
      <c r="S79" s="141"/>
      <c r="T79" s="141"/>
      <c r="U79" s="141"/>
      <c r="V79" s="195" t="s">
        <v>129</v>
      </c>
      <c r="W79" s="108"/>
      <c r="X79" s="109"/>
    </row>
    <row r="80" spans="1:24" s="77" customFormat="1" ht="18.75">
      <c r="A80" s="319"/>
      <c r="B80" s="319"/>
      <c r="C80" s="140"/>
      <c r="D80" s="140"/>
      <c r="E80" s="140"/>
      <c r="F80" s="141"/>
      <c r="G80" s="141"/>
      <c r="H80" s="141"/>
      <c r="I80" s="141"/>
      <c r="J80" s="141"/>
      <c r="K80" s="141"/>
      <c r="L80" s="141"/>
      <c r="M80" s="141"/>
      <c r="N80" s="141"/>
      <c r="O80" s="319"/>
      <c r="P80" s="319"/>
      <c r="Q80" s="319"/>
      <c r="R80" s="319"/>
      <c r="S80" s="319"/>
      <c r="T80" s="319"/>
      <c r="U80" s="319"/>
      <c r="V80" s="319"/>
      <c r="W80" s="110"/>
      <c r="X80" s="102"/>
    </row>
    <row r="81" spans="3:24" s="77" customFormat="1" ht="15.75">
      <c r="C81" s="104"/>
      <c r="D81" s="104"/>
      <c r="E81" s="104"/>
      <c r="W81" s="110"/>
      <c r="X81" s="102"/>
    </row>
    <row r="82" spans="3:24" s="77" customFormat="1" ht="15.75">
      <c r="C82" s="104"/>
      <c r="D82" s="104"/>
      <c r="E82" s="104"/>
      <c r="W82" s="110"/>
      <c r="X82" s="102"/>
    </row>
    <row r="83" spans="1:22" ht="15.75">
      <c r="A83" s="102"/>
      <c r="B83" s="77"/>
      <c r="C83" s="104"/>
      <c r="D83" s="104"/>
      <c r="E83" s="104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90" ht="12.75">
      <c r="C90" s="105" t="s">
        <v>55</v>
      </c>
    </row>
  </sheetData>
  <sheetProtection/>
  <mergeCells count="82">
    <mergeCell ref="K5:V5"/>
    <mergeCell ref="K7:V7"/>
    <mergeCell ref="O18:V18"/>
    <mergeCell ref="O16:P16"/>
    <mergeCell ref="Q16:T16"/>
    <mergeCell ref="K1:V1"/>
    <mergeCell ref="K2:V2"/>
    <mergeCell ref="K3:V3"/>
    <mergeCell ref="K4:V4"/>
    <mergeCell ref="A9:V9"/>
    <mergeCell ref="A11:B11"/>
    <mergeCell ref="C11:E11"/>
    <mergeCell ref="O11:P11"/>
    <mergeCell ref="Q11:T11"/>
    <mergeCell ref="U11:V11"/>
    <mergeCell ref="A12:B12"/>
    <mergeCell ref="C12:H12"/>
    <mergeCell ref="O12:P12"/>
    <mergeCell ref="Q12:T12"/>
    <mergeCell ref="U12:V14"/>
    <mergeCell ref="A13:B13"/>
    <mergeCell ref="C13:K13"/>
    <mergeCell ref="O13:P13"/>
    <mergeCell ref="Q13:T13"/>
    <mergeCell ref="A14:B14"/>
    <mergeCell ref="O14:P14"/>
    <mergeCell ref="Q14:T14"/>
    <mergeCell ref="A15:B15"/>
    <mergeCell ref="C15:E15"/>
    <mergeCell ref="O15:P15"/>
    <mergeCell ref="Q15:T15"/>
    <mergeCell ref="A16:B16"/>
    <mergeCell ref="C16:E16"/>
    <mergeCell ref="O17:P17"/>
    <mergeCell ref="Q17:T17"/>
    <mergeCell ref="A17:B17"/>
    <mergeCell ref="C17:E17"/>
    <mergeCell ref="A20:A23"/>
    <mergeCell ref="B20:B23"/>
    <mergeCell ref="C20:L20"/>
    <mergeCell ref="M20:V20"/>
    <mergeCell ref="P22:P23"/>
    <mergeCell ref="Q22:U22"/>
    <mergeCell ref="W20:W23"/>
    <mergeCell ref="C21:D22"/>
    <mergeCell ref="E21:E23"/>
    <mergeCell ref="F21:L21"/>
    <mergeCell ref="M21:N22"/>
    <mergeCell ref="O21:O23"/>
    <mergeCell ref="P21:V21"/>
    <mergeCell ref="F22:F23"/>
    <mergeCell ref="G22:K22"/>
    <mergeCell ref="L22:L23"/>
    <mergeCell ref="A25:V25"/>
    <mergeCell ref="A26:V26"/>
    <mergeCell ref="A36:V36"/>
    <mergeCell ref="A43:V43"/>
    <mergeCell ref="A53:B53"/>
    <mergeCell ref="V22:V23"/>
    <mergeCell ref="A54:V54"/>
    <mergeCell ref="A55:V55"/>
    <mergeCell ref="A61:V61"/>
    <mergeCell ref="A62:V62"/>
    <mergeCell ref="A67:B67"/>
    <mergeCell ref="A68:B68"/>
    <mergeCell ref="A77:B77"/>
    <mergeCell ref="O77:V77"/>
    <mergeCell ref="A70:V70"/>
    <mergeCell ref="A72:B72"/>
    <mergeCell ref="A73:B73"/>
    <mergeCell ref="A74:B74"/>
    <mergeCell ref="M74:U74"/>
    <mergeCell ref="U15:V16"/>
    <mergeCell ref="A78:B78"/>
    <mergeCell ref="A79:B79"/>
    <mergeCell ref="O78:V78"/>
    <mergeCell ref="A80:B80"/>
    <mergeCell ref="O80:V80"/>
    <mergeCell ref="A75:B75"/>
    <mergeCell ref="O75:V75"/>
    <mergeCell ref="A76:B76"/>
    <mergeCell ref="O76:V76"/>
  </mergeCells>
  <conditionalFormatting sqref="E53:L53 P28:V31 Q65:V65 H65:O65 E65 Q32:V32 G37:N37 P37:V37 E37 G27 L29:O29 E27 G30:O32 L27 G33:L34 E40:E41 G40:N41 M39:N39 P39:P41 V39 V58 E29:E34 M28:O28 G29 R40:V41 Q58:Q59 U59:V59 K58:L59 E58:E59 G58:G59 N58:O59">
    <cfRule type="cellIs" priority="95" dxfId="0" operator="equal" stopIfTrue="1">
      <formula>0</formula>
    </cfRule>
  </conditionalFormatting>
  <conditionalFormatting sqref="E35:K35">
    <cfRule type="cellIs" priority="89" dxfId="0" operator="equal" stopIfTrue="1">
      <formula>0</formula>
    </cfRule>
  </conditionalFormatting>
  <conditionalFormatting sqref="G45 E45">
    <cfRule type="cellIs" priority="86" dxfId="0" operator="equal" stopIfTrue="1">
      <formula>0</formula>
    </cfRule>
  </conditionalFormatting>
  <conditionalFormatting sqref="E67:L67">
    <cfRule type="cellIs" priority="94" dxfId="0" operator="equal" stopIfTrue="1">
      <formula>0</formula>
    </cfRule>
  </conditionalFormatting>
  <conditionalFormatting sqref="O53:V53">
    <cfRule type="cellIs" priority="88" dxfId="0" operator="equal" stopIfTrue="1">
      <formula>0</formula>
    </cfRule>
  </conditionalFormatting>
  <conditionalFormatting sqref="E42:K42">
    <cfRule type="cellIs" priority="93" dxfId="0" operator="equal" stopIfTrue="1">
      <formula>0</formula>
    </cfRule>
  </conditionalFormatting>
  <conditionalFormatting sqref="P42:V42">
    <cfRule type="cellIs" priority="92" dxfId="0" operator="equal" stopIfTrue="1">
      <formula>0</formula>
    </cfRule>
  </conditionalFormatting>
  <conditionalFormatting sqref="E52:K52">
    <cfRule type="cellIs" priority="91" dxfId="0" operator="equal" stopIfTrue="1">
      <formula>0</formula>
    </cfRule>
  </conditionalFormatting>
  <conditionalFormatting sqref="E66:L66">
    <cfRule type="cellIs" priority="82" dxfId="0" operator="equal" stopIfTrue="1">
      <formula>0</formula>
    </cfRule>
  </conditionalFormatting>
  <conditionalFormatting sqref="E68:K68">
    <cfRule type="cellIs" priority="90" dxfId="0" operator="equal" stopIfTrue="1">
      <formula>0</formula>
    </cfRule>
  </conditionalFormatting>
  <conditionalFormatting sqref="U64:V64 N64">
    <cfRule type="cellIs" priority="80" dxfId="0" operator="equal" stopIfTrue="1">
      <formula>0</formula>
    </cfRule>
  </conditionalFormatting>
  <conditionalFormatting sqref="K45:N45 P45:Q45">
    <cfRule type="cellIs" priority="87" dxfId="0" operator="equal" stopIfTrue="1">
      <formula>0</formula>
    </cfRule>
  </conditionalFormatting>
  <conditionalFormatting sqref="J45">
    <cfRule type="cellIs" priority="85" dxfId="0" operator="equal" stopIfTrue="1">
      <formula>0</formula>
    </cfRule>
  </conditionalFormatting>
  <conditionalFormatting sqref="K64:L64">
    <cfRule type="cellIs" priority="83" dxfId="0" operator="equal" stopIfTrue="1">
      <formula>0</formula>
    </cfRule>
  </conditionalFormatting>
  <conditionalFormatting sqref="O52:V52">
    <cfRule type="cellIs" priority="84" dxfId="0" operator="equal" stopIfTrue="1">
      <formula>0</formula>
    </cfRule>
  </conditionalFormatting>
  <conditionalFormatting sqref="G64:G65">
    <cfRule type="cellIs" priority="81" dxfId="0" operator="equal" stopIfTrue="1">
      <formula>0</formula>
    </cfRule>
  </conditionalFormatting>
  <conditionalFormatting sqref="P66:V66">
    <cfRule type="cellIs" priority="79" dxfId="0" operator="equal" stopIfTrue="1">
      <formula>0</formula>
    </cfRule>
  </conditionalFormatting>
  <conditionalFormatting sqref="L35">
    <cfRule type="cellIs" priority="78" dxfId="0" operator="equal" stopIfTrue="1">
      <formula>0</formula>
    </cfRule>
  </conditionalFormatting>
  <conditionalFormatting sqref="O35:U35">
    <cfRule type="cellIs" priority="77" dxfId="0" operator="equal" stopIfTrue="1">
      <formula>0</formula>
    </cfRule>
  </conditionalFormatting>
  <conditionalFormatting sqref="V35">
    <cfRule type="cellIs" priority="76" dxfId="0" operator="equal" stopIfTrue="1">
      <formula>0</formula>
    </cfRule>
  </conditionalFormatting>
  <conditionalFormatting sqref="Q63:Q64">
    <cfRule type="cellIs" priority="72" dxfId="0" operator="equal" stopIfTrue="1">
      <formula>0</formula>
    </cfRule>
  </conditionalFormatting>
  <conditionalFormatting sqref="O66">
    <cfRule type="cellIs" priority="75" dxfId="0" operator="equal" stopIfTrue="1">
      <formula>0</formula>
    </cfRule>
  </conditionalFormatting>
  <conditionalFormatting sqref="K63:L63 E63:E64">
    <cfRule type="cellIs" priority="74" dxfId="0" operator="equal" stopIfTrue="1">
      <formula>0</formula>
    </cfRule>
  </conditionalFormatting>
  <conditionalFormatting sqref="E60:K60">
    <cfRule type="cellIs" priority="71" dxfId="0" operator="equal" stopIfTrue="1">
      <formula>0</formula>
    </cfRule>
  </conditionalFormatting>
  <conditionalFormatting sqref="U63:V63 N63">
    <cfRule type="cellIs" priority="73" dxfId="0" operator="equal" stopIfTrue="1">
      <formula>0</formula>
    </cfRule>
  </conditionalFormatting>
  <conditionalFormatting sqref="L60">
    <cfRule type="cellIs" priority="69" dxfId="0" operator="equal" stopIfTrue="1">
      <formula>0</formula>
    </cfRule>
  </conditionalFormatting>
  <conditionalFormatting sqref="O60:V60">
    <cfRule type="cellIs" priority="70" dxfId="0" operator="equal" stopIfTrue="1">
      <formula>0</formula>
    </cfRule>
  </conditionalFormatting>
  <conditionalFormatting sqref="O37 O39:O41">
    <cfRule type="cellIs" priority="68" dxfId="0" operator="equal" stopIfTrue="1">
      <formula>0</formula>
    </cfRule>
  </conditionalFormatting>
  <conditionalFormatting sqref="O42">
    <cfRule type="cellIs" priority="67" dxfId="0" operator="equal" stopIfTrue="1">
      <formula>0</formula>
    </cfRule>
  </conditionalFormatting>
  <conditionalFormatting sqref="O45">
    <cfRule type="cellIs" priority="66" dxfId="0" operator="equal" stopIfTrue="1">
      <formula>0</formula>
    </cfRule>
  </conditionalFormatting>
  <conditionalFormatting sqref="O63:O64">
    <cfRule type="cellIs" priority="65" dxfId="0" operator="equal" stopIfTrue="1">
      <formula>0</formula>
    </cfRule>
  </conditionalFormatting>
  <conditionalFormatting sqref="G63">
    <cfRule type="cellIs" priority="64" dxfId="0" operator="equal" stopIfTrue="1">
      <formula>0</formula>
    </cfRule>
  </conditionalFormatting>
  <conditionalFormatting sqref="O67:V67">
    <cfRule type="cellIs" priority="63" dxfId="0" operator="equal" stopIfTrue="1">
      <formula>0</formula>
    </cfRule>
  </conditionalFormatting>
  <conditionalFormatting sqref="O68:V68">
    <cfRule type="cellIs" priority="62" dxfId="0" operator="equal" stopIfTrue="1">
      <formula>0</formula>
    </cfRule>
  </conditionalFormatting>
  <conditionalFormatting sqref="L42">
    <cfRule type="cellIs" priority="61" dxfId="0" operator="equal" stopIfTrue="1">
      <formula>0</formula>
    </cfRule>
  </conditionalFormatting>
  <conditionalFormatting sqref="L52">
    <cfRule type="cellIs" priority="60" dxfId="0" operator="equal" stopIfTrue="1">
      <formula>0</formula>
    </cfRule>
  </conditionalFormatting>
  <conditionalFormatting sqref="O27 V27">
    <cfRule type="cellIs" priority="58" dxfId="0" operator="equal" stopIfTrue="1">
      <formula>0</formula>
    </cfRule>
  </conditionalFormatting>
  <conditionalFormatting sqref="O33 Q33:V33">
    <cfRule type="cellIs" priority="56" dxfId="0" operator="equal" stopIfTrue="1">
      <formula>0</formula>
    </cfRule>
  </conditionalFormatting>
  <conditionalFormatting sqref="O34 Q34:V34">
    <cfRule type="cellIs" priority="55" dxfId="0" operator="equal" stopIfTrue="1">
      <formula>0</formula>
    </cfRule>
  </conditionalFormatting>
  <conditionalFormatting sqref="G39:L39 E39">
    <cfRule type="cellIs" priority="52" dxfId="0" operator="equal" stopIfTrue="1">
      <formula>0</formula>
    </cfRule>
  </conditionalFormatting>
  <conditionalFormatting sqref="I27">
    <cfRule type="cellIs" priority="51" dxfId="0" operator="equal" stopIfTrue="1">
      <formula>0</formula>
    </cfRule>
  </conditionalFormatting>
  <conditionalFormatting sqref="E51 G51">
    <cfRule type="cellIs" priority="49" dxfId="0" operator="equal" stopIfTrue="1">
      <formula>0</formula>
    </cfRule>
  </conditionalFormatting>
  <conditionalFormatting sqref="P51:V51 K51:N51">
    <cfRule type="cellIs" priority="50" dxfId="0" operator="equal" stopIfTrue="1">
      <formula>0</formula>
    </cfRule>
  </conditionalFormatting>
  <conditionalFormatting sqref="J51">
    <cfRule type="cellIs" priority="48" dxfId="0" operator="equal" stopIfTrue="1">
      <formula>0</formula>
    </cfRule>
  </conditionalFormatting>
  <conditionalFormatting sqref="O51">
    <cfRule type="cellIs" priority="47" dxfId="0" operator="equal" stopIfTrue="1">
      <formula>0</formula>
    </cfRule>
  </conditionalFormatting>
  <conditionalFormatting sqref="Q56 U56:V56 K56:L56 E56 G56 N56:O56">
    <cfRule type="cellIs" priority="38" dxfId="0" operator="equal" stopIfTrue="1">
      <formula>0</formula>
    </cfRule>
  </conditionalFormatting>
  <conditionalFormatting sqref="Q57 V57 K57:L57 E57 G57 N57:O57">
    <cfRule type="cellIs" priority="37" dxfId="0" operator="equal" stopIfTrue="1">
      <formula>0</formula>
    </cfRule>
  </conditionalFormatting>
  <conditionalFormatting sqref="U57">
    <cfRule type="cellIs" priority="36" dxfId="0" operator="equal" stopIfTrue="1">
      <formula>0</formula>
    </cfRule>
  </conditionalFormatting>
  <conditionalFormatting sqref="M38:N38 P38:Q38 V38 Q39:Q41">
    <cfRule type="cellIs" priority="35" dxfId="0" operator="equal" stopIfTrue="1">
      <formula>0</formula>
    </cfRule>
  </conditionalFormatting>
  <conditionalFormatting sqref="O38">
    <cfRule type="cellIs" priority="34" dxfId="0" operator="equal" stopIfTrue="1">
      <formula>0</formula>
    </cfRule>
  </conditionalFormatting>
  <conditionalFormatting sqref="G38 E38 L38">
    <cfRule type="cellIs" priority="33" dxfId="0" operator="equal" stopIfTrue="1">
      <formula>0</formula>
    </cfRule>
  </conditionalFormatting>
  <conditionalFormatting sqref="G28 E28 L28">
    <cfRule type="cellIs" priority="32" dxfId="0" operator="equal" stopIfTrue="1">
      <formula>0</formula>
    </cfRule>
  </conditionalFormatting>
  <conditionalFormatting sqref="I28">
    <cfRule type="cellIs" priority="31" dxfId="0" operator="equal" stopIfTrue="1">
      <formula>0</formula>
    </cfRule>
  </conditionalFormatting>
  <conditionalFormatting sqref="G44 E44">
    <cfRule type="cellIs" priority="29" dxfId="0" operator="equal" stopIfTrue="1">
      <formula>0</formula>
    </cfRule>
  </conditionalFormatting>
  <conditionalFormatting sqref="K44:N44 P44:Q44 V44:V45">
    <cfRule type="cellIs" priority="30" dxfId="0" operator="equal" stopIfTrue="1">
      <formula>0</formula>
    </cfRule>
  </conditionalFormatting>
  <conditionalFormatting sqref="J44">
    <cfRule type="cellIs" priority="28" dxfId="0" operator="equal" stopIfTrue="1">
      <formula>0</formula>
    </cfRule>
  </conditionalFormatting>
  <conditionalFormatting sqref="O44">
    <cfRule type="cellIs" priority="27" dxfId="0" operator="equal" stopIfTrue="1">
      <formula>0</formula>
    </cfRule>
  </conditionalFormatting>
  <conditionalFormatting sqref="E50 G50">
    <cfRule type="cellIs" priority="25" dxfId="0" operator="equal" stopIfTrue="1">
      <formula>0</formula>
    </cfRule>
  </conditionalFormatting>
  <conditionalFormatting sqref="P50:V50 K50:N50">
    <cfRule type="cellIs" priority="26" dxfId="0" operator="equal" stopIfTrue="1">
      <formula>0</formula>
    </cfRule>
  </conditionalFormatting>
  <conditionalFormatting sqref="J50">
    <cfRule type="cellIs" priority="24" dxfId="0" operator="equal" stopIfTrue="1">
      <formula>0</formula>
    </cfRule>
  </conditionalFormatting>
  <conditionalFormatting sqref="O50">
    <cfRule type="cellIs" priority="23" dxfId="0" operator="equal" stopIfTrue="1">
      <formula>0</formula>
    </cfRule>
  </conditionalFormatting>
  <conditionalFormatting sqref="Q27">
    <cfRule type="cellIs" priority="18" dxfId="0" operator="equal" stopIfTrue="1">
      <formula>0</formula>
    </cfRule>
  </conditionalFormatting>
  <conditionalFormatting sqref="E48 G48">
    <cfRule type="cellIs" priority="16" dxfId="0" operator="equal" stopIfTrue="1">
      <formula>0</formula>
    </cfRule>
  </conditionalFormatting>
  <conditionalFormatting sqref="P48:V48 K48:N48">
    <cfRule type="cellIs" priority="17" dxfId="0" operator="equal" stopIfTrue="1">
      <formula>0</formula>
    </cfRule>
  </conditionalFormatting>
  <conditionalFormatting sqref="J48">
    <cfRule type="cellIs" priority="15" dxfId="0" operator="equal" stopIfTrue="1">
      <formula>0</formula>
    </cfRule>
  </conditionalFormatting>
  <conditionalFormatting sqref="O48">
    <cfRule type="cellIs" priority="14" dxfId="0" operator="equal" stopIfTrue="1">
      <formula>0</formula>
    </cfRule>
  </conditionalFormatting>
  <conditionalFormatting sqref="E46 G46">
    <cfRule type="cellIs" priority="12" dxfId="0" operator="equal" stopIfTrue="1">
      <formula>0</formula>
    </cfRule>
  </conditionalFormatting>
  <conditionalFormatting sqref="P46:V46 K46:N46">
    <cfRule type="cellIs" priority="13" dxfId="0" operator="equal" stopIfTrue="1">
      <formula>0</formula>
    </cfRule>
  </conditionalFormatting>
  <conditionalFormatting sqref="J46">
    <cfRule type="cellIs" priority="11" dxfId="0" operator="equal" stopIfTrue="1">
      <formula>0</formula>
    </cfRule>
  </conditionalFormatting>
  <conditionalFormatting sqref="O46">
    <cfRule type="cellIs" priority="10" dxfId="0" operator="equal" stopIfTrue="1">
      <formula>0</formula>
    </cfRule>
  </conditionalFormatting>
  <conditionalFormatting sqref="E47 G47">
    <cfRule type="cellIs" priority="8" dxfId="0" operator="equal" stopIfTrue="1">
      <formula>0</formula>
    </cfRule>
  </conditionalFormatting>
  <conditionalFormatting sqref="P47:V47 K47:N47">
    <cfRule type="cellIs" priority="9" dxfId="0" operator="equal" stopIfTrue="1">
      <formula>0</formula>
    </cfRule>
  </conditionalFormatting>
  <conditionalFormatting sqref="J47">
    <cfRule type="cellIs" priority="7" dxfId="0" operator="equal" stopIfTrue="1">
      <formula>0</formula>
    </cfRule>
  </conditionalFormatting>
  <conditionalFormatting sqref="O47">
    <cfRule type="cellIs" priority="6" dxfId="0" operator="equal" stopIfTrue="1">
      <formula>0</formula>
    </cfRule>
  </conditionalFormatting>
  <conditionalFormatting sqref="L68">
    <cfRule type="cellIs" priority="5" dxfId="0" operator="equal" stopIfTrue="1">
      <formula>0</formula>
    </cfRule>
  </conditionalFormatting>
  <conditionalFormatting sqref="E49 G49">
    <cfRule type="cellIs" priority="3" dxfId="0" operator="equal" stopIfTrue="1">
      <formula>0</formula>
    </cfRule>
  </conditionalFormatting>
  <conditionalFormatting sqref="P49:V49 K49:N49">
    <cfRule type="cellIs" priority="4" dxfId="0" operator="equal" stopIfTrue="1">
      <formula>0</formula>
    </cfRule>
  </conditionalFormatting>
  <conditionalFormatting sqref="J49">
    <cfRule type="cellIs" priority="2" dxfId="0" operator="equal" stopIfTrue="1">
      <formula>0</formula>
    </cfRule>
  </conditionalFormatting>
  <conditionalFormatting sqref="O49">
    <cfRule type="cellIs" priority="1" dxfId="0" operator="equal" stopIfTrue="1">
      <formula>0</formula>
    </cfRule>
  </conditionalFormatting>
  <printOptions/>
  <pageMargins left="0.7874015748031497" right="0.1968503937007874" top="0.7874015748031497" bottom="0.7874015748031497" header="0.31496062992125984" footer="0.31496062992125984"/>
  <pageSetup fitToHeight="0" fitToWidth="1" horizontalDpi="600" verticalDpi="600" orientation="portrait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104"/>
  <sheetViews>
    <sheetView view="pageBreakPreview" zoomScale="70" zoomScaleSheetLayoutView="70" zoomScalePageLayoutView="0" workbookViewId="0" topLeftCell="A1">
      <selection activeCell="Q12" sqref="Q12:T12"/>
    </sheetView>
  </sheetViews>
  <sheetFormatPr defaultColWidth="9.140625" defaultRowHeight="12.75" outlineLevelRow="1"/>
  <cols>
    <col min="1" max="1" width="13.8515625" style="2" customWidth="1"/>
    <col min="2" max="2" width="32.00390625" style="2" customWidth="1"/>
    <col min="3" max="3" width="7.7109375" style="105" customWidth="1"/>
    <col min="4" max="4" width="5.28125" style="105" customWidth="1"/>
    <col min="5" max="5" width="6.00390625" style="105" customWidth="1"/>
    <col min="6" max="6" width="6.140625" style="2" customWidth="1"/>
    <col min="7" max="7" width="5.7109375" style="2" customWidth="1"/>
    <col min="8" max="9" width="4.8515625" style="2" customWidth="1"/>
    <col min="10" max="10" width="5.7109375" style="2" customWidth="1"/>
    <col min="11" max="11" width="4.28125" style="2" customWidth="1"/>
    <col min="12" max="12" width="6.140625" style="2" customWidth="1"/>
    <col min="13" max="13" width="8.140625" style="2" customWidth="1"/>
    <col min="14" max="14" width="4.7109375" style="2" customWidth="1"/>
    <col min="15" max="15" width="5.7109375" style="2" customWidth="1"/>
    <col min="16" max="21" width="4.7109375" style="2" customWidth="1"/>
    <col min="22" max="22" width="6.57421875" style="2" customWidth="1"/>
    <col min="23" max="23" width="10.28125" style="113" bestFit="1" customWidth="1"/>
    <col min="24" max="24" width="12.421875" style="112" customWidth="1"/>
    <col min="25" max="16384" width="9.140625" style="2" customWidth="1"/>
  </cols>
  <sheetData>
    <row r="1" spans="1:24" s="90" customFormat="1" ht="17.25" customHeight="1">
      <c r="A1" s="86"/>
      <c r="B1" s="87"/>
      <c r="C1" s="88"/>
      <c r="D1" s="88"/>
      <c r="E1" s="88"/>
      <c r="F1" s="87"/>
      <c r="G1" s="87"/>
      <c r="H1" s="89"/>
      <c r="I1" s="89"/>
      <c r="K1" s="240" t="s">
        <v>20</v>
      </c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08"/>
      <c r="X1" s="109"/>
    </row>
    <row r="2" spans="1:24" s="90" customFormat="1" ht="17.25" customHeight="1">
      <c r="A2" s="86"/>
      <c r="B2" s="87"/>
      <c r="C2" s="88"/>
      <c r="D2" s="88"/>
      <c r="E2" s="88"/>
      <c r="F2" s="87"/>
      <c r="G2" s="87"/>
      <c r="H2" s="89"/>
      <c r="I2" s="89"/>
      <c r="K2" s="241" t="s">
        <v>159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108"/>
      <c r="X2" s="109"/>
    </row>
    <row r="3" spans="1:24" s="90" customFormat="1" ht="17.25" customHeight="1">
      <c r="A3" s="86"/>
      <c r="B3" s="87"/>
      <c r="C3" s="88"/>
      <c r="D3" s="88"/>
      <c r="E3" s="88"/>
      <c r="F3" s="87"/>
      <c r="G3" s="87"/>
      <c r="H3" s="89"/>
      <c r="I3" s="89"/>
      <c r="K3" s="241" t="s">
        <v>21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193"/>
      <c r="X3" s="109"/>
    </row>
    <row r="4" spans="1:24" s="90" customFormat="1" ht="17.25" customHeight="1">
      <c r="A4" s="86"/>
      <c r="B4" s="87"/>
      <c r="C4" s="88"/>
      <c r="D4" s="88"/>
      <c r="E4" s="88"/>
      <c r="F4" s="87"/>
      <c r="G4" s="87"/>
      <c r="H4" s="89"/>
      <c r="I4" s="89"/>
      <c r="K4" s="241" t="s">
        <v>22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108"/>
      <c r="X4" s="109"/>
    </row>
    <row r="5" spans="1:24" s="90" customFormat="1" ht="17.25" customHeight="1">
      <c r="A5" s="86"/>
      <c r="B5" s="87"/>
      <c r="C5" s="88"/>
      <c r="D5" s="88"/>
      <c r="E5" s="88"/>
      <c r="F5" s="87"/>
      <c r="G5" s="87"/>
      <c r="H5" s="89"/>
      <c r="I5" s="89"/>
      <c r="K5" s="241" t="s">
        <v>126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108"/>
      <c r="X5" s="109"/>
    </row>
    <row r="6" spans="1:24" s="90" customFormat="1" ht="17.25" customHeight="1">
      <c r="A6" s="86"/>
      <c r="B6" s="87"/>
      <c r="C6" s="88"/>
      <c r="D6" s="88"/>
      <c r="E6" s="88"/>
      <c r="F6" s="87"/>
      <c r="G6" s="87"/>
      <c r="H6" s="89"/>
      <c r="I6" s="89"/>
      <c r="K6" s="196" t="s">
        <v>127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08"/>
      <c r="X6" s="109"/>
    </row>
    <row r="7" spans="1:24" s="90" customFormat="1" ht="15" customHeight="1">
      <c r="A7" s="86"/>
      <c r="B7" s="87"/>
      <c r="C7" s="88"/>
      <c r="D7" s="88"/>
      <c r="E7" s="88"/>
      <c r="F7" s="87"/>
      <c r="G7" s="87"/>
      <c r="H7" s="89"/>
      <c r="I7" s="89"/>
      <c r="K7" s="241" t="s">
        <v>137</v>
      </c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108"/>
      <c r="X7" s="109"/>
    </row>
    <row r="8" spans="3:24" s="90" customFormat="1" ht="15" customHeight="1">
      <c r="C8" s="91"/>
      <c r="D8" s="91"/>
      <c r="E8" s="91"/>
      <c r="W8" s="108"/>
      <c r="X8" s="109"/>
    </row>
    <row r="9" spans="1:27" s="90" customFormat="1" ht="20.25" customHeight="1">
      <c r="A9" s="242" t="s">
        <v>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108"/>
      <c r="X9" s="109"/>
      <c r="Y9" s="93"/>
      <c r="Z9" s="93"/>
      <c r="AA9" s="93"/>
    </row>
    <row r="10" spans="1:27" s="77" customFormat="1" ht="15" customHeight="1" thickBot="1">
      <c r="A10" s="75"/>
      <c r="B10" s="75"/>
      <c r="C10" s="92"/>
      <c r="D10" s="92"/>
      <c r="E10" s="92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10"/>
      <c r="X10" s="102"/>
      <c r="Y10" s="94"/>
      <c r="Z10" s="94"/>
      <c r="AA10" s="94"/>
    </row>
    <row r="11" spans="1:27" s="77" customFormat="1" ht="16.5" customHeight="1">
      <c r="A11" s="243" t="s">
        <v>1</v>
      </c>
      <c r="B11" s="243"/>
      <c r="C11" s="244" t="s">
        <v>138</v>
      </c>
      <c r="D11" s="244"/>
      <c r="E11" s="244"/>
      <c r="F11" s="93"/>
      <c r="G11" s="93"/>
      <c r="H11" s="93"/>
      <c r="I11" s="191"/>
      <c r="J11" s="191"/>
      <c r="K11" s="191"/>
      <c r="L11" s="191"/>
      <c r="M11" s="90"/>
      <c r="N11" s="335" t="s">
        <v>79</v>
      </c>
      <c r="O11" s="336"/>
      <c r="P11" s="343"/>
      <c r="Q11" s="335" t="s">
        <v>2</v>
      </c>
      <c r="R11" s="336"/>
      <c r="S11" s="336"/>
      <c r="T11" s="337"/>
      <c r="U11" s="338" t="s">
        <v>52</v>
      </c>
      <c r="V11" s="339"/>
      <c r="W11" s="110"/>
      <c r="X11" s="102"/>
      <c r="Y11" s="94"/>
      <c r="Z11" s="94"/>
      <c r="AA11" s="94"/>
    </row>
    <row r="12" spans="1:27" s="77" customFormat="1" ht="16.5" customHeight="1">
      <c r="A12" s="243" t="s">
        <v>67</v>
      </c>
      <c r="B12" s="243"/>
      <c r="C12" s="251" t="s">
        <v>119</v>
      </c>
      <c r="D12" s="251"/>
      <c r="E12" s="251"/>
      <c r="F12" s="251"/>
      <c r="G12" s="251"/>
      <c r="H12" s="251"/>
      <c r="I12" s="191"/>
      <c r="J12" s="191"/>
      <c r="K12" s="191"/>
      <c r="L12" s="191"/>
      <c r="M12" s="90"/>
      <c r="N12" s="344" t="s">
        <v>130</v>
      </c>
      <c r="O12" s="345"/>
      <c r="P12" s="346"/>
      <c r="Q12" s="259">
        <v>22</v>
      </c>
      <c r="R12" s="260"/>
      <c r="S12" s="260"/>
      <c r="T12" s="261"/>
      <c r="U12" s="184"/>
      <c r="V12" s="182"/>
      <c r="W12" s="110"/>
      <c r="X12" s="102"/>
      <c r="Y12" s="94"/>
      <c r="Z12" s="94"/>
      <c r="AA12" s="94"/>
    </row>
    <row r="13" spans="1:24" s="77" customFormat="1" ht="16.5" customHeight="1">
      <c r="A13" s="243" t="s">
        <v>68</v>
      </c>
      <c r="B13" s="243"/>
      <c r="C13" s="244" t="s">
        <v>80</v>
      </c>
      <c r="D13" s="244"/>
      <c r="E13" s="244"/>
      <c r="F13" s="244"/>
      <c r="G13" s="244"/>
      <c r="H13" s="244"/>
      <c r="I13" s="244"/>
      <c r="J13" s="244"/>
      <c r="K13" s="244"/>
      <c r="L13" s="191"/>
      <c r="M13" s="90"/>
      <c r="N13" s="347"/>
      <c r="O13" s="348"/>
      <c r="P13" s="349"/>
      <c r="Q13" s="259"/>
      <c r="R13" s="260"/>
      <c r="S13" s="260"/>
      <c r="T13" s="261"/>
      <c r="U13" s="181"/>
      <c r="V13" s="174"/>
      <c r="W13" s="110"/>
      <c r="X13" s="102"/>
    </row>
    <row r="14" spans="1:24" s="77" customFormat="1" ht="16.5" customHeight="1">
      <c r="A14" s="243" t="s">
        <v>27</v>
      </c>
      <c r="B14" s="243"/>
      <c r="C14" s="190" t="s">
        <v>98</v>
      </c>
      <c r="D14" s="190"/>
      <c r="E14" s="190"/>
      <c r="F14" s="190"/>
      <c r="G14" s="190"/>
      <c r="H14" s="190"/>
      <c r="I14" s="190"/>
      <c r="J14" s="190"/>
      <c r="K14" s="190"/>
      <c r="L14" s="191"/>
      <c r="M14" s="90"/>
      <c r="N14" s="347"/>
      <c r="O14" s="348"/>
      <c r="P14" s="349"/>
      <c r="Q14" s="259"/>
      <c r="R14" s="260"/>
      <c r="S14" s="260"/>
      <c r="T14" s="261"/>
      <c r="U14" s="185"/>
      <c r="V14" s="183"/>
      <c r="W14" s="110"/>
      <c r="X14" s="102"/>
    </row>
    <row r="15" spans="1:27" s="77" customFormat="1" ht="16.5" customHeight="1" thickBot="1">
      <c r="A15" s="243" t="s">
        <v>3</v>
      </c>
      <c r="B15" s="243"/>
      <c r="C15" s="262">
        <v>2</v>
      </c>
      <c r="D15" s="262"/>
      <c r="E15" s="262"/>
      <c r="F15" s="93"/>
      <c r="G15" s="93"/>
      <c r="H15" s="93"/>
      <c r="I15" s="191"/>
      <c r="J15" s="191"/>
      <c r="K15" s="191"/>
      <c r="L15" s="191"/>
      <c r="M15" s="90"/>
      <c r="N15" s="350"/>
      <c r="O15" s="351"/>
      <c r="P15" s="352"/>
      <c r="Q15" s="340">
        <f>Q12+Q13</f>
        <v>22</v>
      </c>
      <c r="R15" s="341"/>
      <c r="S15" s="341"/>
      <c r="T15" s="342"/>
      <c r="U15" s="356"/>
      <c r="V15" s="331"/>
      <c r="W15" s="125"/>
      <c r="X15" s="102"/>
      <c r="Y15" s="94"/>
      <c r="Z15" s="94"/>
      <c r="AA15" s="94"/>
    </row>
    <row r="16" spans="1:27" s="77" customFormat="1" ht="16.5" customHeight="1" thickBot="1">
      <c r="A16" s="243" t="s">
        <v>4</v>
      </c>
      <c r="B16" s="243"/>
      <c r="C16" s="268" t="s">
        <v>50</v>
      </c>
      <c r="D16" s="268"/>
      <c r="E16" s="268"/>
      <c r="F16" s="93"/>
      <c r="G16" s="93"/>
      <c r="H16" s="93"/>
      <c r="I16" s="191"/>
      <c r="J16" s="191"/>
      <c r="K16" s="191"/>
      <c r="L16" s="191"/>
      <c r="M16" s="90"/>
      <c r="N16" s="353" t="s">
        <v>118</v>
      </c>
      <c r="O16" s="354"/>
      <c r="P16" s="354"/>
      <c r="Q16" s="354"/>
      <c r="R16" s="354"/>
      <c r="S16" s="354"/>
      <c r="T16" s="354"/>
      <c r="U16" s="354"/>
      <c r="V16" s="355"/>
      <c r="W16" s="110"/>
      <c r="X16" s="102"/>
      <c r="Y16" s="94"/>
      <c r="Z16" s="94"/>
      <c r="AA16" s="94"/>
    </row>
    <row r="17" spans="1:27" s="77" customFormat="1" ht="16.5" customHeight="1">
      <c r="A17" s="243" t="s">
        <v>5</v>
      </c>
      <c r="B17" s="243"/>
      <c r="C17" s="268" t="s">
        <v>120</v>
      </c>
      <c r="D17" s="268"/>
      <c r="E17" s="268"/>
      <c r="F17" s="93"/>
      <c r="G17" s="93"/>
      <c r="H17" s="93"/>
      <c r="I17" s="191"/>
      <c r="J17" s="191"/>
      <c r="K17" s="191"/>
      <c r="L17" s="191"/>
      <c r="M17" s="89"/>
      <c r="N17" s="90"/>
      <c r="W17" s="110"/>
      <c r="X17" s="102"/>
      <c r="Y17" s="94"/>
      <c r="Z17" s="94"/>
      <c r="AA17" s="94"/>
    </row>
    <row r="18" spans="1:27" s="77" customFormat="1" ht="16.5" customHeight="1" thickBot="1">
      <c r="A18" s="189"/>
      <c r="B18" s="189"/>
      <c r="C18" s="124"/>
      <c r="D18" s="124"/>
      <c r="E18" s="124"/>
      <c r="F18" s="93"/>
      <c r="G18" s="93"/>
      <c r="H18" s="93"/>
      <c r="I18" s="191"/>
      <c r="J18" s="191"/>
      <c r="K18" s="191"/>
      <c r="L18" s="191"/>
      <c r="M18" s="89"/>
      <c r="N18" s="90"/>
      <c r="W18" s="110"/>
      <c r="X18" s="102"/>
      <c r="Y18" s="94"/>
      <c r="Z18" s="94"/>
      <c r="AA18" s="94"/>
    </row>
    <row r="19" spans="1:27" ht="15.75">
      <c r="A19" s="272" t="s">
        <v>7</v>
      </c>
      <c r="B19" s="275" t="s">
        <v>8</v>
      </c>
      <c r="C19" s="278" t="s">
        <v>99</v>
      </c>
      <c r="D19" s="278"/>
      <c r="E19" s="278"/>
      <c r="F19" s="278"/>
      <c r="G19" s="278"/>
      <c r="H19" s="278"/>
      <c r="I19" s="278"/>
      <c r="J19" s="278"/>
      <c r="K19" s="278"/>
      <c r="L19" s="279"/>
      <c r="M19" s="280" t="s">
        <v>100</v>
      </c>
      <c r="N19" s="280"/>
      <c r="O19" s="280"/>
      <c r="P19" s="280"/>
      <c r="Q19" s="280"/>
      <c r="R19" s="280"/>
      <c r="S19" s="280"/>
      <c r="T19" s="280"/>
      <c r="U19" s="280"/>
      <c r="V19" s="281"/>
      <c r="W19" s="284"/>
      <c r="Y19" s="94"/>
      <c r="Z19" s="94"/>
      <c r="AA19" s="94"/>
    </row>
    <row r="20" spans="1:23" ht="15.75">
      <c r="A20" s="273"/>
      <c r="B20" s="276"/>
      <c r="C20" s="285" t="s">
        <v>25</v>
      </c>
      <c r="D20" s="286"/>
      <c r="E20" s="289" t="s">
        <v>9</v>
      </c>
      <c r="F20" s="292" t="s">
        <v>10</v>
      </c>
      <c r="G20" s="292"/>
      <c r="H20" s="292"/>
      <c r="I20" s="292"/>
      <c r="J20" s="292"/>
      <c r="K20" s="292"/>
      <c r="L20" s="293"/>
      <c r="M20" s="285" t="s">
        <v>25</v>
      </c>
      <c r="N20" s="286"/>
      <c r="O20" s="294" t="s">
        <v>9</v>
      </c>
      <c r="P20" s="292" t="s">
        <v>10</v>
      </c>
      <c r="Q20" s="292"/>
      <c r="R20" s="292"/>
      <c r="S20" s="292"/>
      <c r="T20" s="292"/>
      <c r="U20" s="292"/>
      <c r="V20" s="297"/>
      <c r="W20" s="284"/>
    </row>
    <row r="21" spans="1:23" ht="15.75">
      <c r="A21" s="273"/>
      <c r="B21" s="276"/>
      <c r="C21" s="287"/>
      <c r="D21" s="288"/>
      <c r="E21" s="290"/>
      <c r="F21" s="282" t="s">
        <v>11</v>
      </c>
      <c r="G21" s="298" t="s">
        <v>12</v>
      </c>
      <c r="H21" s="298"/>
      <c r="I21" s="298"/>
      <c r="J21" s="298"/>
      <c r="K21" s="298"/>
      <c r="L21" s="299" t="s">
        <v>13</v>
      </c>
      <c r="M21" s="287"/>
      <c r="N21" s="288"/>
      <c r="O21" s="295"/>
      <c r="P21" s="282" t="s">
        <v>11</v>
      </c>
      <c r="Q21" s="298" t="s">
        <v>12</v>
      </c>
      <c r="R21" s="298"/>
      <c r="S21" s="298"/>
      <c r="T21" s="298"/>
      <c r="U21" s="298"/>
      <c r="V21" s="301" t="s">
        <v>13</v>
      </c>
      <c r="W21" s="284"/>
    </row>
    <row r="22" spans="1:23" ht="114.75" customHeight="1" thickBot="1">
      <c r="A22" s="274"/>
      <c r="B22" s="277"/>
      <c r="C22" s="192" t="s">
        <v>26</v>
      </c>
      <c r="D22" s="192" t="s">
        <v>24</v>
      </c>
      <c r="E22" s="291"/>
      <c r="F22" s="283"/>
      <c r="G22" s="192" t="s">
        <v>14</v>
      </c>
      <c r="H22" s="192" t="s">
        <v>15</v>
      </c>
      <c r="I22" s="192" t="s">
        <v>16</v>
      </c>
      <c r="J22" s="192" t="s">
        <v>17</v>
      </c>
      <c r="K22" s="97" t="s">
        <v>18</v>
      </c>
      <c r="L22" s="300"/>
      <c r="M22" s="192" t="s">
        <v>26</v>
      </c>
      <c r="N22" s="192" t="s">
        <v>24</v>
      </c>
      <c r="O22" s="296"/>
      <c r="P22" s="283"/>
      <c r="Q22" s="192" t="s">
        <v>14</v>
      </c>
      <c r="R22" s="192" t="s">
        <v>15</v>
      </c>
      <c r="S22" s="192" t="s">
        <v>16</v>
      </c>
      <c r="T22" s="192" t="s">
        <v>17</v>
      </c>
      <c r="U22" s="97" t="s">
        <v>18</v>
      </c>
      <c r="V22" s="302"/>
      <c r="W22" s="284"/>
    </row>
    <row r="23" spans="1:22" ht="16.5" thickBot="1">
      <c r="A23" s="23" t="s">
        <v>28</v>
      </c>
      <c r="B23" s="24" t="s">
        <v>29</v>
      </c>
      <c r="C23" s="24" t="s">
        <v>30</v>
      </c>
      <c r="D23" s="24" t="s">
        <v>31</v>
      </c>
      <c r="E23" s="24" t="s">
        <v>32</v>
      </c>
      <c r="F23" s="24" t="s">
        <v>33</v>
      </c>
      <c r="G23" s="24" t="s">
        <v>34</v>
      </c>
      <c r="H23" s="24" t="s">
        <v>35</v>
      </c>
      <c r="I23" s="24" t="s">
        <v>36</v>
      </c>
      <c r="J23" s="24" t="s">
        <v>37</v>
      </c>
      <c r="K23" s="24" t="s">
        <v>38</v>
      </c>
      <c r="L23" s="68" t="s">
        <v>39</v>
      </c>
      <c r="M23" s="24" t="s">
        <v>40</v>
      </c>
      <c r="N23" s="24" t="s">
        <v>41</v>
      </c>
      <c r="O23" s="69" t="s">
        <v>42</v>
      </c>
      <c r="P23" s="24" t="s">
        <v>43</v>
      </c>
      <c r="Q23" s="24" t="s">
        <v>44</v>
      </c>
      <c r="R23" s="24" t="s">
        <v>45</v>
      </c>
      <c r="S23" s="24" t="s">
        <v>46</v>
      </c>
      <c r="T23" s="24" t="s">
        <v>47</v>
      </c>
      <c r="U23" s="24" t="s">
        <v>48</v>
      </c>
      <c r="V23" s="70" t="s">
        <v>49</v>
      </c>
    </row>
    <row r="24" spans="1:24" s="66" customFormat="1" ht="18" customHeight="1">
      <c r="A24" s="303" t="s">
        <v>74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5"/>
      <c r="W24" s="67"/>
      <c r="X24" s="114"/>
    </row>
    <row r="25" spans="1:24" s="66" customFormat="1" ht="18" customHeight="1">
      <c r="A25" s="306" t="s">
        <v>121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8"/>
      <c r="W25" s="67"/>
      <c r="X25" s="114"/>
    </row>
    <row r="26" spans="1:24" s="67" customFormat="1" ht="47.25">
      <c r="A26" s="239" t="s">
        <v>160</v>
      </c>
      <c r="B26" s="78" t="s">
        <v>161</v>
      </c>
      <c r="C26" s="72" t="s">
        <v>59</v>
      </c>
      <c r="D26" s="56"/>
      <c r="E26" s="13">
        <f>F26/30</f>
        <v>2</v>
      </c>
      <c r="F26" s="133">
        <v>60</v>
      </c>
      <c r="G26" s="38">
        <f>H26+I26+J26+K26</f>
        <v>22</v>
      </c>
      <c r="H26" s="5">
        <v>6</v>
      </c>
      <c r="I26" s="5">
        <v>4</v>
      </c>
      <c r="J26" s="5">
        <v>10</v>
      </c>
      <c r="K26" s="128">
        <v>2</v>
      </c>
      <c r="L26" s="28">
        <f>F26-G26</f>
        <v>38</v>
      </c>
      <c r="M26" s="72"/>
      <c r="N26" s="56"/>
      <c r="O26" s="13">
        <f>P26/30</f>
        <v>0</v>
      </c>
      <c r="P26" s="133"/>
      <c r="Q26" s="9">
        <f>R26+S26+T26+U26</f>
        <v>0</v>
      </c>
      <c r="R26" s="57"/>
      <c r="S26" s="57"/>
      <c r="T26" s="57"/>
      <c r="U26" s="134"/>
      <c r="V26" s="106">
        <f>P26-Q26</f>
        <v>0</v>
      </c>
      <c r="W26" s="115"/>
      <c r="X26" s="115"/>
    </row>
    <row r="27" spans="1:24" s="67" customFormat="1" ht="63">
      <c r="A27" s="239" t="s">
        <v>162</v>
      </c>
      <c r="B27" s="78" t="s">
        <v>163</v>
      </c>
      <c r="C27" s="72" t="s">
        <v>59</v>
      </c>
      <c r="D27" s="56"/>
      <c r="E27" s="13">
        <f aca="true" t="shared" si="0" ref="E27:E42">F27/30</f>
        <v>2</v>
      </c>
      <c r="F27" s="133">
        <v>60</v>
      </c>
      <c r="G27" s="38">
        <f aca="true" t="shared" si="1" ref="G27:G42">H27+I27+J27+K27</f>
        <v>22</v>
      </c>
      <c r="H27" s="5">
        <v>6</v>
      </c>
      <c r="I27" s="5">
        <v>4</v>
      </c>
      <c r="J27" s="5">
        <v>10</v>
      </c>
      <c r="K27" s="128">
        <v>2</v>
      </c>
      <c r="L27" s="28">
        <f aca="true" t="shared" si="2" ref="L27:L42">F27-G27</f>
        <v>38</v>
      </c>
      <c r="M27" s="72"/>
      <c r="N27" s="56"/>
      <c r="O27" s="13">
        <f aca="true" t="shared" si="3" ref="O27:O42">P27/30</f>
        <v>0</v>
      </c>
      <c r="P27" s="133"/>
      <c r="Q27" s="9">
        <f aca="true" t="shared" si="4" ref="Q27:Q42">R27+S27+T27+U27</f>
        <v>0</v>
      </c>
      <c r="R27" s="57"/>
      <c r="S27" s="57"/>
      <c r="T27" s="57"/>
      <c r="U27" s="134"/>
      <c r="V27" s="106">
        <f aca="true" t="shared" si="5" ref="V27:V42">P27-Q27</f>
        <v>0</v>
      </c>
      <c r="W27" s="115"/>
      <c r="X27" s="115"/>
    </row>
    <row r="28" spans="1:24" s="67" customFormat="1" ht="31.5">
      <c r="A28" s="186" t="s">
        <v>164</v>
      </c>
      <c r="B28" s="78" t="s">
        <v>165</v>
      </c>
      <c r="C28" s="72" t="s">
        <v>66</v>
      </c>
      <c r="D28" s="56"/>
      <c r="E28" s="13">
        <f t="shared" si="0"/>
        <v>10</v>
      </c>
      <c r="F28" s="133">
        <v>300</v>
      </c>
      <c r="G28" s="38">
        <f t="shared" si="1"/>
        <v>0</v>
      </c>
      <c r="H28" s="5"/>
      <c r="I28" s="5"/>
      <c r="J28" s="5"/>
      <c r="K28" s="128"/>
      <c r="L28" s="28">
        <f t="shared" si="2"/>
        <v>300</v>
      </c>
      <c r="M28" s="72"/>
      <c r="N28" s="56"/>
      <c r="O28" s="13">
        <f t="shared" si="3"/>
        <v>0</v>
      </c>
      <c r="P28" s="133"/>
      <c r="Q28" s="9">
        <f t="shared" si="4"/>
        <v>0</v>
      </c>
      <c r="R28" s="57"/>
      <c r="S28" s="57"/>
      <c r="T28" s="57"/>
      <c r="U28" s="134"/>
      <c r="V28" s="106">
        <f t="shared" si="5"/>
        <v>0</v>
      </c>
      <c r="W28" s="115"/>
      <c r="X28" s="115"/>
    </row>
    <row r="29" spans="1:24" s="67" customFormat="1" ht="15.75" hidden="1" outlineLevel="1">
      <c r="A29" s="186"/>
      <c r="B29" s="78"/>
      <c r="C29" s="72"/>
      <c r="D29" s="56"/>
      <c r="E29" s="13">
        <f t="shared" si="0"/>
        <v>0</v>
      </c>
      <c r="F29" s="133"/>
      <c r="G29" s="38">
        <f t="shared" si="1"/>
        <v>0</v>
      </c>
      <c r="H29" s="5"/>
      <c r="I29" s="5"/>
      <c r="J29" s="5"/>
      <c r="K29" s="128"/>
      <c r="L29" s="28">
        <f t="shared" si="2"/>
        <v>0</v>
      </c>
      <c r="M29" s="72"/>
      <c r="N29" s="56"/>
      <c r="O29" s="13">
        <f t="shared" si="3"/>
        <v>0</v>
      </c>
      <c r="P29" s="133"/>
      <c r="Q29" s="9">
        <f t="shared" si="4"/>
        <v>0</v>
      </c>
      <c r="R29" s="57"/>
      <c r="S29" s="57"/>
      <c r="T29" s="57"/>
      <c r="U29" s="134"/>
      <c r="V29" s="106">
        <f t="shared" si="5"/>
        <v>0</v>
      </c>
      <c r="W29" s="115"/>
      <c r="X29" s="115"/>
    </row>
    <row r="30" spans="1:24" s="67" customFormat="1" ht="15.75" hidden="1" outlineLevel="1">
      <c r="A30" s="186"/>
      <c r="B30" s="78"/>
      <c r="C30" s="72"/>
      <c r="D30" s="56"/>
      <c r="E30" s="13">
        <f t="shared" si="0"/>
        <v>0</v>
      </c>
      <c r="F30" s="133"/>
      <c r="G30" s="38">
        <f t="shared" si="1"/>
        <v>0</v>
      </c>
      <c r="H30" s="5"/>
      <c r="I30" s="5"/>
      <c r="J30" s="5"/>
      <c r="K30" s="128"/>
      <c r="L30" s="28">
        <f t="shared" si="2"/>
        <v>0</v>
      </c>
      <c r="M30" s="72"/>
      <c r="N30" s="56"/>
      <c r="O30" s="13">
        <f t="shared" si="3"/>
        <v>0</v>
      </c>
      <c r="P30" s="133"/>
      <c r="Q30" s="9">
        <f t="shared" si="4"/>
        <v>0</v>
      </c>
      <c r="R30" s="57"/>
      <c r="S30" s="57"/>
      <c r="T30" s="57"/>
      <c r="U30" s="134"/>
      <c r="V30" s="106">
        <f t="shared" si="5"/>
        <v>0</v>
      </c>
      <c r="W30" s="115"/>
      <c r="X30" s="115"/>
    </row>
    <row r="31" spans="1:24" s="67" customFormat="1" ht="15.75" hidden="1" outlineLevel="1">
      <c r="A31" s="186"/>
      <c r="B31" s="84"/>
      <c r="C31" s="72"/>
      <c r="D31" s="56"/>
      <c r="E31" s="13">
        <f t="shared" si="0"/>
        <v>0</v>
      </c>
      <c r="F31" s="133"/>
      <c r="G31" s="38">
        <f t="shared" si="1"/>
        <v>0</v>
      </c>
      <c r="H31" s="5"/>
      <c r="I31" s="5"/>
      <c r="J31" s="5"/>
      <c r="K31" s="128"/>
      <c r="L31" s="28">
        <f t="shared" si="2"/>
        <v>0</v>
      </c>
      <c r="M31" s="72"/>
      <c r="N31" s="56"/>
      <c r="O31" s="13">
        <f t="shared" si="3"/>
        <v>0</v>
      </c>
      <c r="P31" s="133"/>
      <c r="Q31" s="9">
        <f t="shared" si="4"/>
        <v>0</v>
      </c>
      <c r="R31" s="57"/>
      <c r="S31" s="57"/>
      <c r="T31" s="57"/>
      <c r="U31" s="134"/>
      <c r="V31" s="106">
        <f t="shared" si="5"/>
        <v>0</v>
      </c>
      <c r="W31" s="115"/>
      <c r="X31" s="115"/>
    </row>
    <row r="32" spans="1:24" s="67" customFormat="1" ht="15.75" hidden="1" outlineLevel="1">
      <c r="A32" s="186"/>
      <c r="B32" s="78"/>
      <c r="C32" s="72"/>
      <c r="D32" s="56"/>
      <c r="E32" s="13">
        <f t="shared" si="0"/>
        <v>0</v>
      </c>
      <c r="F32" s="133"/>
      <c r="G32" s="38">
        <f t="shared" si="1"/>
        <v>0</v>
      </c>
      <c r="H32" s="5"/>
      <c r="I32" s="5"/>
      <c r="J32" s="5"/>
      <c r="K32" s="128"/>
      <c r="L32" s="28">
        <f t="shared" si="2"/>
        <v>0</v>
      </c>
      <c r="M32" s="72"/>
      <c r="N32" s="56"/>
      <c r="O32" s="13">
        <f t="shared" si="3"/>
        <v>0</v>
      </c>
      <c r="P32" s="133"/>
      <c r="Q32" s="9">
        <f t="shared" si="4"/>
        <v>0</v>
      </c>
      <c r="R32" s="57"/>
      <c r="S32" s="57"/>
      <c r="T32" s="57"/>
      <c r="U32" s="134"/>
      <c r="V32" s="106">
        <f t="shared" si="5"/>
        <v>0</v>
      </c>
      <c r="W32" s="115"/>
      <c r="X32" s="115"/>
    </row>
    <row r="33" spans="1:24" s="67" customFormat="1" ht="15.75" hidden="1" outlineLevel="1">
      <c r="A33" s="186"/>
      <c r="B33" s="78"/>
      <c r="C33" s="72"/>
      <c r="D33" s="56"/>
      <c r="E33" s="13">
        <f t="shared" si="0"/>
        <v>0</v>
      </c>
      <c r="F33" s="133"/>
      <c r="G33" s="38">
        <f t="shared" si="1"/>
        <v>0</v>
      </c>
      <c r="H33" s="5"/>
      <c r="I33" s="5"/>
      <c r="J33" s="5"/>
      <c r="K33" s="128"/>
      <c r="L33" s="28">
        <f t="shared" si="2"/>
        <v>0</v>
      </c>
      <c r="M33" s="72"/>
      <c r="N33" s="56"/>
      <c r="O33" s="13">
        <f t="shared" si="3"/>
        <v>0</v>
      </c>
      <c r="P33" s="133"/>
      <c r="Q33" s="9">
        <f t="shared" si="4"/>
        <v>0</v>
      </c>
      <c r="R33" s="57"/>
      <c r="S33" s="57"/>
      <c r="T33" s="57"/>
      <c r="U33" s="134"/>
      <c r="V33" s="106">
        <f t="shared" si="5"/>
        <v>0</v>
      </c>
      <c r="W33" s="115"/>
      <c r="X33" s="115"/>
    </row>
    <row r="34" spans="1:24" s="67" customFormat="1" ht="15.75" hidden="1" outlineLevel="1">
      <c r="A34" s="186"/>
      <c r="B34" s="78"/>
      <c r="C34" s="72"/>
      <c r="D34" s="56"/>
      <c r="E34" s="13">
        <f t="shared" si="0"/>
        <v>0</v>
      </c>
      <c r="F34" s="133"/>
      <c r="G34" s="38">
        <f t="shared" si="1"/>
        <v>0</v>
      </c>
      <c r="H34" s="5"/>
      <c r="I34" s="5"/>
      <c r="J34" s="5"/>
      <c r="K34" s="128"/>
      <c r="L34" s="28">
        <f t="shared" si="2"/>
        <v>0</v>
      </c>
      <c r="M34" s="72"/>
      <c r="N34" s="56"/>
      <c r="O34" s="13">
        <f t="shared" si="3"/>
        <v>0</v>
      </c>
      <c r="P34" s="133"/>
      <c r="Q34" s="9">
        <f t="shared" si="4"/>
        <v>0</v>
      </c>
      <c r="R34" s="57"/>
      <c r="S34" s="57"/>
      <c r="T34" s="57"/>
      <c r="U34" s="134"/>
      <c r="V34" s="106">
        <f t="shared" si="5"/>
        <v>0</v>
      </c>
      <c r="W34" s="115"/>
      <c r="X34" s="115"/>
    </row>
    <row r="35" spans="1:24" s="67" customFormat="1" ht="15.75" customHeight="1" hidden="1" outlineLevel="1">
      <c r="A35" s="186"/>
      <c r="B35" s="78"/>
      <c r="C35" s="72"/>
      <c r="D35" s="56"/>
      <c r="E35" s="13">
        <f t="shared" si="0"/>
        <v>0</v>
      </c>
      <c r="F35" s="133"/>
      <c r="G35" s="38">
        <f t="shared" si="1"/>
        <v>0</v>
      </c>
      <c r="H35" s="5"/>
      <c r="I35" s="5"/>
      <c r="J35" s="5"/>
      <c r="K35" s="128"/>
      <c r="L35" s="28">
        <f t="shared" si="2"/>
        <v>0</v>
      </c>
      <c r="M35" s="72"/>
      <c r="N35" s="56"/>
      <c r="O35" s="13">
        <f t="shared" si="3"/>
        <v>0</v>
      </c>
      <c r="P35" s="133"/>
      <c r="Q35" s="9">
        <f t="shared" si="4"/>
        <v>0</v>
      </c>
      <c r="R35" s="57"/>
      <c r="S35" s="57"/>
      <c r="T35" s="57"/>
      <c r="U35" s="134"/>
      <c r="V35" s="106">
        <f t="shared" si="5"/>
        <v>0</v>
      </c>
      <c r="W35" s="115"/>
      <c r="X35" s="115"/>
    </row>
    <row r="36" spans="1:24" s="67" customFormat="1" ht="15.75" hidden="1" outlineLevel="1">
      <c r="A36" s="186"/>
      <c r="B36" s="78"/>
      <c r="C36" s="72"/>
      <c r="D36" s="56"/>
      <c r="E36" s="13">
        <f t="shared" si="0"/>
        <v>0</v>
      </c>
      <c r="F36" s="133"/>
      <c r="G36" s="38">
        <f t="shared" si="1"/>
        <v>0</v>
      </c>
      <c r="H36" s="5"/>
      <c r="I36" s="167"/>
      <c r="J36" s="5"/>
      <c r="K36" s="128"/>
      <c r="L36" s="28">
        <f t="shared" si="2"/>
        <v>0</v>
      </c>
      <c r="M36" s="72"/>
      <c r="N36" s="56"/>
      <c r="O36" s="13">
        <f t="shared" si="3"/>
        <v>0</v>
      </c>
      <c r="P36" s="133"/>
      <c r="Q36" s="9">
        <f t="shared" si="4"/>
        <v>0</v>
      </c>
      <c r="R36" s="57"/>
      <c r="S36" s="57"/>
      <c r="T36" s="57"/>
      <c r="U36" s="134"/>
      <c r="V36" s="106">
        <f t="shared" si="5"/>
        <v>0</v>
      </c>
      <c r="W36" s="115"/>
      <c r="X36" s="115"/>
    </row>
    <row r="37" spans="1:24" s="67" customFormat="1" ht="15.75" hidden="1" outlineLevel="1">
      <c r="A37" s="186"/>
      <c r="B37" s="78"/>
      <c r="C37" s="72"/>
      <c r="D37" s="56"/>
      <c r="E37" s="13">
        <f t="shared" si="0"/>
        <v>0</v>
      </c>
      <c r="F37" s="133"/>
      <c r="G37" s="38">
        <f t="shared" si="1"/>
        <v>0</v>
      </c>
      <c r="H37" s="5"/>
      <c r="I37" s="167"/>
      <c r="J37" s="5"/>
      <c r="K37" s="128"/>
      <c r="L37" s="28">
        <f t="shared" si="2"/>
        <v>0</v>
      </c>
      <c r="M37" s="72"/>
      <c r="N37" s="56"/>
      <c r="O37" s="13">
        <f t="shared" si="3"/>
        <v>0</v>
      </c>
      <c r="P37" s="133"/>
      <c r="Q37" s="9">
        <f t="shared" si="4"/>
        <v>0</v>
      </c>
      <c r="R37" s="57"/>
      <c r="S37" s="57"/>
      <c r="T37" s="57"/>
      <c r="U37" s="134"/>
      <c r="V37" s="106">
        <f t="shared" si="5"/>
        <v>0</v>
      </c>
      <c r="W37" s="115"/>
      <c r="X37" s="115"/>
    </row>
    <row r="38" spans="1:24" s="67" customFormat="1" ht="15.75" hidden="1" outlineLevel="1">
      <c r="A38" s="186"/>
      <c r="B38" s="82"/>
      <c r="C38" s="72"/>
      <c r="D38" s="56"/>
      <c r="E38" s="13">
        <f t="shared" si="0"/>
        <v>0</v>
      </c>
      <c r="F38" s="133"/>
      <c r="G38" s="38">
        <f t="shared" si="1"/>
        <v>0</v>
      </c>
      <c r="H38" s="5"/>
      <c r="I38" s="167"/>
      <c r="J38" s="5"/>
      <c r="K38" s="128"/>
      <c r="L38" s="28">
        <f t="shared" si="2"/>
        <v>0</v>
      </c>
      <c r="M38" s="72"/>
      <c r="N38" s="56"/>
      <c r="O38" s="13">
        <f t="shared" si="3"/>
        <v>0</v>
      </c>
      <c r="P38" s="133"/>
      <c r="Q38" s="9">
        <f t="shared" si="4"/>
        <v>0</v>
      </c>
      <c r="R38" s="57"/>
      <c r="S38" s="57"/>
      <c r="T38" s="57"/>
      <c r="U38" s="134"/>
      <c r="V38" s="106">
        <f t="shared" si="5"/>
        <v>0</v>
      </c>
      <c r="W38" s="115"/>
      <c r="X38" s="115"/>
    </row>
    <row r="39" spans="1:24" s="67" customFormat="1" ht="15.75" hidden="1" outlineLevel="1">
      <c r="A39" s="186"/>
      <c r="B39" s="78"/>
      <c r="C39" s="72"/>
      <c r="D39" s="56"/>
      <c r="E39" s="13">
        <f t="shared" si="0"/>
        <v>0</v>
      </c>
      <c r="F39" s="133"/>
      <c r="G39" s="38">
        <f t="shared" si="1"/>
        <v>0</v>
      </c>
      <c r="H39" s="5"/>
      <c r="I39" s="167"/>
      <c r="J39" s="5"/>
      <c r="K39" s="128"/>
      <c r="L39" s="28">
        <f t="shared" si="2"/>
        <v>0</v>
      </c>
      <c r="M39" s="72"/>
      <c r="N39" s="56"/>
      <c r="O39" s="13">
        <f t="shared" si="3"/>
        <v>0</v>
      </c>
      <c r="P39" s="133"/>
      <c r="Q39" s="9">
        <f t="shared" si="4"/>
        <v>0</v>
      </c>
      <c r="R39" s="57"/>
      <c r="S39" s="57"/>
      <c r="T39" s="57"/>
      <c r="U39" s="134"/>
      <c r="V39" s="106">
        <f>P39-Q39</f>
        <v>0</v>
      </c>
      <c r="W39" s="115"/>
      <c r="X39" s="115"/>
    </row>
    <row r="40" spans="1:24" s="67" customFormat="1" ht="15.75" hidden="1" outlineLevel="1">
      <c r="A40" s="186"/>
      <c r="B40" s="78"/>
      <c r="C40" s="72"/>
      <c r="D40" s="56"/>
      <c r="E40" s="13">
        <f t="shared" si="0"/>
        <v>0</v>
      </c>
      <c r="F40" s="133"/>
      <c r="G40" s="38">
        <f t="shared" si="1"/>
        <v>0</v>
      </c>
      <c r="H40" s="5"/>
      <c r="I40" s="167"/>
      <c r="J40" s="5"/>
      <c r="K40" s="128"/>
      <c r="L40" s="28">
        <f t="shared" si="2"/>
        <v>0</v>
      </c>
      <c r="M40" s="72"/>
      <c r="N40" s="56"/>
      <c r="O40" s="13">
        <f t="shared" si="3"/>
        <v>0</v>
      </c>
      <c r="P40" s="133"/>
      <c r="Q40" s="9">
        <f t="shared" si="4"/>
        <v>0</v>
      </c>
      <c r="R40" s="57"/>
      <c r="S40" s="57"/>
      <c r="T40" s="57"/>
      <c r="U40" s="134"/>
      <c r="V40" s="106">
        <f t="shared" si="5"/>
        <v>0</v>
      </c>
      <c r="W40" s="115"/>
      <c r="X40" s="115"/>
    </row>
    <row r="41" spans="1:24" s="67" customFormat="1" ht="15.75" hidden="1" outlineLevel="1">
      <c r="A41" s="186"/>
      <c r="B41" s="78"/>
      <c r="C41" s="72"/>
      <c r="D41" s="56"/>
      <c r="E41" s="13">
        <f t="shared" si="0"/>
        <v>0</v>
      </c>
      <c r="F41" s="133"/>
      <c r="G41" s="38">
        <f t="shared" si="1"/>
        <v>0</v>
      </c>
      <c r="H41" s="5"/>
      <c r="I41" s="167"/>
      <c r="J41" s="5"/>
      <c r="K41" s="128"/>
      <c r="L41" s="28">
        <f t="shared" si="2"/>
        <v>0</v>
      </c>
      <c r="M41" s="72"/>
      <c r="N41" s="56"/>
      <c r="O41" s="13">
        <f t="shared" si="3"/>
        <v>0</v>
      </c>
      <c r="P41" s="133"/>
      <c r="Q41" s="9">
        <f t="shared" si="4"/>
        <v>0</v>
      </c>
      <c r="R41" s="57"/>
      <c r="S41" s="57"/>
      <c r="T41" s="57"/>
      <c r="U41" s="134"/>
      <c r="V41" s="106">
        <f t="shared" si="5"/>
        <v>0</v>
      </c>
      <c r="W41" s="115"/>
      <c r="X41" s="115"/>
    </row>
    <row r="42" spans="1:24" s="67" customFormat="1" ht="15.75" hidden="1" outlineLevel="1">
      <c r="A42" s="186"/>
      <c r="B42" s="78"/>
      <c r="C42" s="72"/>
      <c r="D42" s="56"/>
      <c r="E42" s="13">
        <f t="shared" si="0"/>
        <v>0</v>
      </c>
      <c r="F42" s="133"/>
      <c r="G42" s="38">
        <f t="shared" si="1"/>
        <v>0</v>
      </c>
      <c r="H42" s="5"/>
      <c r="I42" s="167"/>
      <c r="J42" s="5"/>
      <c r="K42" s="128"/>
      <c r="L42" s="28">
        <f t="shared" si="2"/>
        <v>0</v>
      </c>
      <c r="M42" s="72"/>
      <c r="N42" s="56"/>
      <c r="O42" s="13">
        <f t="shared" si="3"/>
        <v>0</v>
      </c>
      <c r="P42" s="133"/>
      <c r="Q42" s="9">
        <f t="shared" si="4"/>
        <v>0</v>
      </c>
      <c r="R42" s="57"/>
      <c r="S42" s="57"/>
      <c r="T42" s="57"/>
      <c r="U42" s="134"/>
      <c r="V42" s="106">
        <f t="shared" si="5"/>
        <v>0</v>
      </c>
      <c r="W42" s="115"/>
      <c r="X42" s="115"/>
    </row>
    <row r="43" spans="1:24" s="67" customFormat="1" ht="16.5" collapsed="1" thickBot="1">
      <c r="A43" s="33"/>
      <c r="B43" s="34" t="s">
        <v>61</v>
      </c>
      <c r="C43" s="12"/>
      <c r="D43" s="12"/>
      <c r="E43" s="13">
        <f aca="true" t="shared" si="6" ref="E43:L43">SUM(E26:E42)</f>
        <v>14</v>
      </c>
      <c r="F43" s="14">
        <f t="shared" si="6"/>
        <v>420</v>
      </c>
      <c r="G43" s="117">
        <f t="shared" si="6"/>
        <v>44</v>
      </c>
      <c r="H43" s="14">
        <f t="shared" si="6"/>
        <v>12</v>
      </c>
      <c r="I43" s="14">
        <f t="shared" si="6"/>
        <v>8</v>
      </c>
      <c r="J43" s="14">
        <f t="shared" si="6"/>
        <v>20</v>
      </c>
      <c r="K43" s="14">
        <f t="shared" si="6"/>
        <v>4</v>
      </c>
      <c r="L43" s="15">
        <f t="shared" si="6"/>
        <v>376</v>
      </c>
      <c r="M43" s="12"/>
      <c r="N43" s="12"/>
      <c r="O43" s="13">
        <f aca="true" t="shared" si="7" ref="O43:V43">SUM(O26:O42)</f>
        <v>0</v>
      </c>
      <c r="P43" s="14">
        <f t="shared" si="7"/>
        <v>0</v>
      </c>
      <c r="Q43" s="14">
        <f t="shared" si="7"/>
        <v>0</v>
      </c>
      <c r="R43" s="14">
        <f t="shared" si="7"/>
        <v>0</v>
      </c>
      <c r="S43" s="14">
        <f t="shared" si="7"/>
        <v>0</v>
      </c>
      <c r="T43" s="14">
        <f t="shared" si="7"/>
        <v>0</v>
      </c>
      <c r="U43" s="14">
        <f t="shared" si="7"/>
        <v>0</v>
      </c>
      <c r="V43" s="37">
        <f t="shared" si="7"/>
        <v>0</v>
      </c>
      <c r="X43" s="115"/>
    </row>
    <row r="44" spans="1:24" s="66" customFormat="1" ht="22.5" customHeight="1" hidden="1" outlineLevel="1">
      <c r="A44" s="306" t="s">
        <v>81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8"/>
      <c r="W44" s="67"/>
      <c r="X44" s="114"/>
    </row>
    <row r="45" spans="1:24" s="67" customFormat="1" ht="18.75" hidden="1" outlineLevel="1">
      <c r="A45" s="176"/>
      <c r="B45" s="177"/>
      <c r="C45" s="72"/>
      <c r="D45" s="56"/>
      <c r="E45" s="60">
        <f>F45/30</f>
        <v>0</v>
      </c>
      <c r="F45" s="39"/>
      <c r="G45" s="62">
        <f>H45+I45+J45+K45</f>
        <v>0</v>
      </c>
      <c r="H45" s="73"/>
      <c r="I45" s="39"/>
      <c r="J45" s="57"/>
      <c r="K45" s="62"/>
      <c r="L45" s="28">
        <f>F45-G45</f>
        <v>0</v>
      </c>
      <c r="M45" s="29"/>
      <c r="N45" s="29"/>
      <c r="O45" s="60">
        <f>P45/30</f>
        <v>0</v>
      </c>
      <c r="P45" s="31"/>
      <c r="Q45" s="31">
        <f>R45+S45+T45+U45</f>
        <v>0</v>
      </c>
      <c r="R45" s="31"/>
      <c r="S45" s="31"/>
      <c r="T45" s="31"/>
      <c r="U45" s="31"/>
      <c r="V45" s="32">
        <f>P45-Q45</f>
        <v>0</v>
      </c>
      <c r="X45" s="115"/>
    </row>
    <row r="46" spans="1:24" s="67" customFormat="1" ht="18.75" hidden="1" outlineLevel="1">
      <c r="A46" s="176"/>
      <c r="B46" s="197"/>
      <c r="C46" s="72"/>
      <c r="D46" s="56"/>
      <c r="E46" s="60">
        <f>F46/30</f>
        <v>0</v>
      </c>
      <c r="F46" s="39"/>
      <c r="G46" s="62">
        <f>H46+I46+J46+K46</f>
        <v>0</v>
      </c>
      <c r="H46" s="42"/>
      <c r="I46" s="42"/>
      <c r="J46" s="57"/>
      <c r="K46" s="134"/>
      <c r="L46" s="28">
        <f>F46-G46</f>
        <v>0</v>
      </c>
      <c r="M46" s="29"/>
      <c r="N46" s="29"/>
      <c r="O46" s="60">
        <f>P46/30</f>
        <v>0</v>
      </c>
      <c r="P46" s="31"/>
      <c r="Q46" s="31">
        <f>R46+S46+T46+U46</f>
        <v>0</v>
      </c>
      <c r="R46" s="199"/>
      <c r="S46" s="199"/>
      <c r="T46" s="199"/>
      <c r="U46" s="143"/>
      <c r="V46" s="32">
        <f>P46-Q46</f>
        <v>0</v>
      </c>
      <c r="W46" s="135"/>
      <c r="X46" s="115"/>
    </row>
    <row r="47" spans="1:24" s="67" customFormat="1" ht="18.75" hidden="1" outlineLevel="1">
      <c r="A47" s="176"/>
      <c r="B47" s="177"/>
      <c r="C47" s="72"/>
      <c r="D47" s="56"/>
      <c r="E47" s="60">
        <f>F47/30</f>
        <v>0</v>
      </c>
      <c r="F47" s="39"/>
      <c r="G47" s="62">
        <f>H47+I47+J47+K47</f>
        <v>0</v>
      </c>
      <c r="H47" s="73"/>
      <c r="I47" s="39"/>
      <c r="J47" s="57"/>
      <c r="K47" s="62"/>
      <c r="L47" s="28">
        <f>F47-G47</f>
        <v>0</v>
      </c>
      <c r="M47" s="29"/>
      <c r="N47" s="29"/>
      <c r="O47" s="60">
        <f>P47/30</f>
        <v>0</v>
      </c>
      <c r="P47" s="31"/>
      <c r="Q47" s="31">
        <f>R47+S47+T47+U47</f>
        <v>0</v>
      </c>
      <c r="R47" s="5"/>
      <c r="S47" s="5"/>
      <c r="T47" s="5"/>
      <c r="U47" s="128"/>
      <c r="V47" s="32">
        <f>P47-Q47</f>
        <v>0</v>
      </c>
      <c r="W47" s="135"/>
      <c r="X47" s="115"/>
    </row>
    <row r="48" spans="1:24" s="67" customFormat="1" ht="18.75" hidden="1" outlineLevel="1">
      <c r="A48" s="175"/>
      <c r="B48" s="177"/>
      <c r="C48" s="72"/>
      <c r="D48" s="56"/>
      <c r="E48" s="60">
        <f>F48/30</f>
        <v>0</v>
      </c>
      <c r="F48" s="39"/>
      <c r="G48" s="62">
        <f>H48+I48+J48+K48</f>
        <v>0</v>
      </c>
      <c r="H48" s="73"/>
      <c r="I48" s="39"/>
      <c r="J48" s="57"/>
      <c r="K48" s="62"/>
      <c r="L48" s="28">
        <f>F48-G48</f>
        <v>0</v>
      </c>
      <c r="M48" s="29"/>
      <c r="N48" s="29"/>
      <c r="O48" s="60">
        <f>P48/30</f>
        <v>0</v>
      </c>
      <c r="P48" s="31"/>
      <c r="Q48" s="31">
        <f>R48+S48+T48+U48</f>
        <v>0</v>
      </c>
      <c r="R48" s="31"/>
      <c r="S48" s="31"/>
      <c r="T48" s="31"/>
      <c r="U48" s="31"/>
      <c r="V48" s="32">
        <f>P48-Q48</f>
        <v>0</v>
      </c>
      <c r="X48" s="115"/>
    </row>
    <row r="49" spans="1:24" s="67" customFormat="1" ht="15.75" hidden="1" outlineLevel="1">
      <c r="A49" s="116"/>
      <c r="B49" s="78"/>
      <c r="C49" s="72"/>
      <c r="D49" s="56"/>
      <c r="E49" s="60">
        <f>F49/30</f>
        <v>0</v>
      </c>
      <c r="F49" s="39"/>
      <c r="G49" s="62">
        <f>H49+I49+J49+K49</f>
        <v>0</v>
      </c>
      <c r="H49" s="73"/>
      <c r="I49" s="39"/>
      <c r="J49" s="57"/>
      <c r="K49" s="62"/>
      <c r="L49" s="28">
        <f>F49-G49</f>
        <v>0</v>
      </c>
      <c r="M49" s="29"/>
      <c r="N49" s="29"/>
      <c r="O49" s="60">
        <f>P49/30</f>
        <v>0</v>
      </c>
      <c r="P49" s="31"/>
      <c r="Q49" s="31">
        <f>R49+S49+T49+U49</f>
        <v>0</v>
      </c>
      <c r="R49" s="31"/>
      <c r="S49" s="31"/>
      <c r="T49" s="31"/>
      <c r="U49" s="31"/>
      <c r="V49" s="32">
        <f>P49-Q49</f>
        <v>0</v>
      </c>
      <c r="X49" s="115"/>
    </row>
    <row r="50" spans="1:24" s="67" customFormat="1" ht="15.75" hidden="1" outlineLevel="1" collapsed="1">
      <c r="A50" s="33"/>
      <c r="B50" s="34" t="s">
        <v>62</v>
      </c>
      <c r="C50" s="119"/>
      <c r="D50" s="12"/>
      <c r="E50" s="13">
        <f aca="true" t="shared" si="8" ref="E50:L50">SUM(E45:E49)</f>
        <v>0</v>
      </c>
      <c r="F50" s="14">
        <f>SUM(F45:F49)</f>
        <v>0</v>
      </c>
      <c r="G50" s="14">
        <f t="shared" si="8"/>
        <v>0</v>
      </c>
      <c r="H50" s="14">
        <f t="shared" si="8"/>
        <v>0</v>
      </c>
      <c r="I50" s="14">
        <f t="shared" si="8"/>
        <v>0</v>
      </c>
      <c r="J50" s="14">
        <f t="shared" si="8"/>
        <v>0</v>
      </c>
      <c r="K50" s="14">
        <f t="shared" si="8"/>
        <v>0</v>
      </c>
      <c r="L50" s="15">
        <f t="shared" si="8"/>
        <v>0</v>
      </c>
      <c r="M50" s="35"/>
      <c r="N50" s="36"/>
      <c r="O50" s="13">
        <f aca="true" t="shared" si="9" ref="O50:U50">SUM(O45:O49)</f>
        <v>0</v>
      </c>
      <c r="P50" s="14">
        <f>SUM(P45:P49)</f>
        <v>0</v>
      </c>
      <c r="Q50" s="14">
        <f>SUM(Q45:Q49)</f>
        <v>0</v>
      </c>
      <c r="R50" s="14">
        <f t="shared" si="9"/>
        <v>0</v>
      </c>
      <c r="S50" s="14">
        <f t="shared" si="9"/>
        <v>0</v>
      </c>
      <c r="T50" s="14">
        <f t="shared" si="9"/>
        <v>0</v>
      </c>
      <c r="U50" s="14">
        <f t="shared" si="9"/>
        <v>0</v>
      </c>
      <c r="V50" s="37">
        <f>SUM(V45:V49)</f>
        <v>0</v>
      </c>
      <c r="X50" s="115"/>
    </row>
    <row r="51" spans="1:24" s="66" customFormat="1" ht="22.5" customHeight="1" hidden="1" outlineLevel="1">
      <c r="A51" s="306" t="s">
        <v>19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8"/>
      <c r="W51" s="67"/>
      <c r="X51" s="114"/>
    </row>
    <row r="52" spans="1:24" s="66" customFormat="1" ht="18.75" hidden="1" outlineLevel="1">
      <c r="A52" s="178"/>
      <c r="B52" s="177"/>
      <c r="C52" s="38"/>
      <c r="D52" s="39"/>
      <c r="E52" s="40">
        <f>F52/30</f>
        <v>0</v>
      </c>
      <c r="F52" s="41"/>
      <c r="G52" s="62">
        <f>H52+I52+J52+K52</f>
        <v>0</v>
      </c>
      <c r="H52" s="42"/>
      <c r="I52" s="43"/>
      <c r="J52" s="44"/>
      <c r="K52" s="38"/>
      <c r="L52" s="28">
        <f>F52-G52</f>
        <v>0</v>
      </c>
      <c r="M52" s="45"/>
      <c r="N52" s="29"/>
      <c r="O52" s="40">
        <f>P52/30</f>
        <v>0</v>
      </c>
      <c r="P52" s="42"/>
      <c r="Q52" s="31">
        <f>R52+S52+T52+U52</f>
        <v>0</v>
      </c>
      <c r="R52" s="57"/>
      <c r="S52" s="57"/>
      <c r="T52" s="57"/>
      <c r="U52" s="134"/>
      <c r="V52" s="32">
        <f>P52-Q52</f>
        <v>0</v>
      </c>
      <c r="W52" s="67"/>
      <c r="X52" s="114"/>
    </row>
    <row r="53" spans="1:24" s="66" customFormat="1" ht="18.75" hidden="1" outlineLevel="1">
      <c r="A53" s="178"/>
      <c r="B53" s="177"/>
      <c r="C53" s="38"/>
      <c r="D53" s="39"/>
      <c r="E53" s="40">
        <f>F53/30</f>
        <v>0</v>
      </c>
      <c r="F53" s="41"/>
      <c r="G53" s="62">
        <f>H53+I53+J53+K53</f>
        <v>0</v>
      </c>
      <c r="H53" s="42"/>
      <c r="I53" s="43"/>
      <c r="J53" s="44"/>
      <c r="K53" s="38"/>
      <c r="L53" s="28">
        <f>F53-G53</f>
        <v>0</v>
      </c>
      <c r="M53" s="45"/>
      <c r="N53" s="29"/>
      <c r="O53" s="40">
        <f>P53/30</f>
        <v>0</v>
      </c>
      <c r="P53" s="42"/>
      <c r="Q53" s="31">
        <f>R53+S53+T53+U53</f>
        <v>0</v>
      </c>
      <c r="R53" s="57"/>
      <c r="S53" s="57"/>
      <c r="T53" s="57"/>
      <c r="U53" s="134"/>
      <c r="V53" s="32">
        <f>P53-Q53</f>
        <v>0</v>
      </c>
      <c r="W53" s="67"/>
      <c r="X53" s="114"/>
    </row>
    <row r="54" spans="1:24" s="66" customFormat="1" ht="15.75" hidden="1" outlineLevel="1">
      <c r="A54" s="120"/>
      <c r="B54" s="83"/>
      <c r="C54" s="38"/>
      <c r="D54" s="39"/>
      <c r="E54" s="40">
        <f>F54/30</f>
        <v>0</v>
      </c>
      <c r="F54" s="41"/>
      <c r="G54" s="62">
        <f>H54+I54+J54+K54</f>
        <v>0</v>
      </c>
      <c r="H54" s="42"/>
      <c r="I54" s="43"/>
      <c r="J54" s="44"/>
      <c r="K54" s="38"/>
      <c r="L54" s="28">
        <f>F54-G54</f>
        <v>0</v>
      </c>
      <c r="M54" s="45"/>
      <c r="N54" s="29"/>
      <c r="O54" s="40">
        <f>P54/30</f>
        <v>0</v>
      </c>
      <c r="P54" s="42"/>
      <c r="Q54" s="31">
        <f>R54+S54+T54+U54</f>
        <v>0</v>
      </c>
      <c r="R54" s="58"/>
      <c r="S54" s="42"/>
      <c r="T54" s="46"/>
      <c r="U54" s="31"/>
      <c r="V54" s="32">
        <f>P54-Q54</f>
        <v>0</v>
      </c>
      <c r="W54" s="67"/>
      <c r="X54" s="114"/>
    </row>
    <row r="55" spans="1:24" s="66" customFormat="1" ht="15.75" hidden="1" outlineLevel="1">
      <c r="A55" s="120"/>
      <c r="B55" s="83"/>
      <c r="C55" s="38"/>
      <c r="D55" s="39"/>
      <c r="E55" s="40">
        <f>F55/30</f>
        <v>0</v>
      </c>
      <c r="F55" s="41"/>
      <c r="G55" s="62">
        <f>H55+I55+J55+K55</f>
        <v>0</v>
      </c>
      <c r="H55" s="42"/>
      <c r="I55" s="43"/>
      <c r="J55" s="44"/>
      <c r="K55" s="38"/>
      <c r="L55" s="28">
        <f>F55-G55</f>
        <v>0</v>
      </c>
      <c r="M55" s="45"/>
      <c r="N55" s="29"/>
      <c r="O55" s="40">
        <f>P55/30</f>
        <v>0</v>
      </c>
      <c r="P55" s="42"/>
      <c r="Q55" s="31">
        <f>R55+S55+T55+U55</f>
        <v>0</v>
      </c>
      <c r="R55" s="58"/>
      <c r="S55" s="42"/>
      <c r="T55" s="46"/>
      <c r="U55" s="31"/>
      <c r="V55" s="32">
        <f>P55-Q55</f>
        <v>0</v>
      </c>
      <c r="W55" s="67"/>
      <c r="X55" s="114"/>
    </row>
    <row r="56" spans="1:24" s="66" customFormat="1" ht="15.75" hidden="1" outlineLevel="1">
      <c r="A56" s="145"/>
      <c r="B56" s="146"/>
      <c r="C56" s="147"/>
      <c r="D56" s="148"/>
      <c r="E56" s="149">
        <f>F56/30</f>
        <v>0</v>
      </c>
      <c r="F56" s="150"/>
      <c r="G56" s="151">
        <f>H56+I56+J56+K56</f>
        <v>0</v>
      </c>
      <c r="H56" s="148"/>
      <c r="I56" s="152"/>
      <c r="J56" s="153"/>
      <c r="K56" s="147"/>
      <c r="L56" s="154">
        <f>F56-G56</f>
        <v>0</v>
      </c>
      <c r="M56" s="155"/>
      <c r="N56" s="156"/>
      <c r="O56" s="149">
        <f>P56/30</f>
        <v>0</v>
      </c>
      <c r="P56" s="148"/>
      <c r="Q56" s="157">
        <f>R56+S56+T56+U56</f>
        <v>0</v>
      </c>
      <c r="R56" s="158"/>
      <c r="S56" s="148"/>
      <c r="T56" s="159"/>
      <c r="U56" s="157"/>
      <c r="V56" s="160">
        <f>P56-Q56</f>
        <v>0</v>
      </c>
      <c r="W56" s="67"/>
      <c r="X56" s="114"/>
    </row>
    <row r="57" spans="1:24" s="67" customFormat="1" ht="16.5" hidden="1" outlineLevel="1" collapsed="1" thickBot="1">
      <c r="A57" s="17"/>
      <c r="B57" s="16" t="s">
        <v>63</v>
      </c>
      <c r="C57" s="19"/>
      <c r="D57" s="19"/>
      <c r="E57" s="20">
        <f aca="true" t="shared" si="10" ref="E57:L57">SUM(E52:E56)</f>
        <v>0</v>
      </c>
      <c r="F57" s="21">
        <f t="shared" si="10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15">
        <f t="shared" si="10"/>
        <v>0</v>
      </c>
      <c r="M57" s="47"/>
      <c r="N57" s="48"/>
      <c r="O57" s="20">
        <f>SUM(O52:O56)</f>
        <v>0</v>
      </c>
      <c r="P57" s="21">
        <f>SUM(P52:P56)</f>
        <v>0</v>
      </c>
      <c r="Q57" s="21">
        <f aca="true" t="shared" si="11" ref="Q57:V57">SUM(Q52:Q56)</f>
        <v>0</v>
      </c>
      <c r="R57" s="21">
        <f t="shared" si="11"/>
        <v>0</v>
      </c>
      <c r="S57" s="21">
        <f t="shared" si="11"/>
        <v>0</v>
      </c>
      <c r="T57" s="21">
        <f t="shared" si="11"/>
        <v>0</v>
      </c>
      <c r="U57" s="21">
        <f t="shared" si="11"/>
        <v>0</v>
      </c>
      <c r="V57" s="21">
        <f t="shared" si="11"/>
        <v>0</v>
      </c>
      <c r="X57" s="115"/>
    </row>
    <row r="58" spans="1:24" s="67" customFormat="1" ht="18" customHeight="1" collapsed="1" thickBot="1">
      <c r="A58" s="309" t="s">
        <v>64</v>
      </c>
      <c r="B58" s="310"/>
      <c r="C58" s="50"/>
      <c r="D58" s="50"/>
      <c r="E58" s="51">
        <f>E57+E50+E43</f>
        <v>14</v>
      </c>
      <c r="F58" s="52">
        <f aca="true" t="shared" si="12" ref="F58:L58">F57+F50+F43</f>
        <v>420</v>
      </c>
      <c r="G58" s="52">
        <f>G57+G50+G43</f>
        <v>44</v>
      </c>
      <c r="H58" s="52">
        <f t="shared" si="12"/>
        <v>12</v>
      </c>
      <c r="I58" s="52">
        <f t="shared" si="12"/>
        <v>8</v>
      </c>
      <c r="J58" s="52">
        <f t="shared" si="12"/>
        <v>20</v>
      </c>
      <c r="K58" s="52">
        <f t="shared" si="12"/>
        <v>4</v>
      </c>
      <c r="L58" s="53">
        <f t="shared" si="12"/>
        <v>376</v>
      </c>
      <c r="M58" s="54"/>
      <c r="N58" s="50"/>
      <c r="O58" s="51">
        <f aca="true" t="shared" si="13" ref="O58:V58">O57+O50+O43</f>
        <v>0</v>
      </c>
      <c r="P58" s="52">
        <f t="shared" si="13"/>
        <v>0</v>
      </c>
      <c r="Q58" s="52">
        <f t="shared" si="13"/>
        <v>0</v>
      </c>
      <c r="R58" s="52">
        <f t="shared" si="13"/>
        <v>0</v>
      </c>
      <c r="S58" s="52">
        <f t="shared" si="13"/>
        <v>0</v>
      </c>
      <c r="T58" s="52">
        <f t="shared" si="13"/>
        <v>0</v>
      </c>
      <c r="U58" s="52">
        <f t="shared" si="13"/>
        <v>0</v>
      </c>
      <c r="V58" s="55">
        <f t="shared" si="13"/>
        <v>0</v>
      </c>
      <c r="X58" s="115"/>
    </row>
    <row r="59" spans="1:24" s="66" customFormat="1" ht="18" customHeight="1">
      <c r="A59" s="303" t="s">
        <v>83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5"/>
      <c r="W59" s="67"/>
      <c r="X59" s="114"/>
    </row>
    <row r="60" spans="1:24" s="66" customFormat="1" ht="18" customHeight="1">
      <c r="A60" s="306" t="s">
        <v>122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8"/>
      <c r="W60" s="67"/>
      <c r="X60" s="114"/>
    </row>
    <row r="61" spans="1:24" s="67" customFormat="1" ht="15.75" customHeight="1">
      <c r="A61" s="186" t="s">
        <v>123</v>
      </c>
      <c r="B61" s="78" t="s">
        <v>86</v>
      </c>
      <c r="C61" s="58" t="s">
        <v>59</v>
      </c>
      <c r="D61" s="56"/>
      <c r="E61" s="40">
        <f>F61/30</f>
        <v>1</v>
      </c>
      <c r="F61" s="42">
        <v>30</v>
      </c>
      <c r="G61" s="57">
        <f>H61+I61+J61+K61</f>
        <v>20</v>
      </c>
      <c r="H61" s="58"/>
      <c r="I61" s="42"/>
      <c r="J61" s="58">
        <v>18</v>
      </c>
      <c r="K61" s="38">
        <v>2</v>
      </c>
      <c r="L61" s="28">
        <f>F61-G61</f>
        <v>10</v>
      </c>
      <c r="M61" s="59"/>
      <c r="N61" s="29"/>
      <c r="O61" s="40">
        <f>P61/30</f>
        <v>0</v>
      </c>
      <c r="P61" s="61"/>
      <c r="Q61" s="62">
        <f>R61+S61+T61+U61</f>
        <v>0</v>
      </c>
      <c r="R61" s="57"/>
      <c r="S61" s="65"/>
      <c r="T61" s="62"/>
      <c r="U61" s="63"/>
      <c r="V61" s="32">
        <f>P61-Q61</f>
        <v>0</v>
      </c>
      <c r="W61" s="115"/>
      <c r="X61" s="115"/>
    </row>
    <row r="62" spans="1:24" s="67" customFormat="1" ht="15.75">
      <c r="A62" s="186" t="s">
        <v>124</v>
      </c>
      <c r="B62" s="78" t="s">
        <v>65</v>
      </c>
      <c r="C62" s="58" t="s">
        <v>59</v>
      </c>
      <c r="D62" s="56"/>
      <c r="E62" s="40">
        <f>F62/30</f>
        <v>2</v>
      </c>
      <c r="F62" s="42">
        <v>60</v>
      </c>
      <c r="G62" s="57">
        <f>H62+I62+J62+K62</f>
        <v>20</v>
      </c>
      <c r="H62" s="58"/>
      <c r="I62" s="42"/>
      <c r="J62" s="58">
        <v>18</v>
      </c>
      <c r="K62" s="38">
        <v>2</v>
      </c>
      <c r="L62" s="28">
        <f>F62-G62</f>
        <v>40</v>
      </c>
      <c r="M62" s="59"/>
      <c r="N62" s="29"/>
      <c r="O62" s="40">
        <f>P62/30</f>
        <v>0</v>
      </c>
      <c r="P62" s="61"/>
      <c r="Q62" s="62">
        <f>R62+S62+T62+U62</f>
        <v>0</v>
      </c>
      <c r="R62" s="58"/>
      <c r="S62" s="42"/>
      <c r="T62" s="58"/>
      <c r="U62" s="38"/>
      <c r="V62" s="32">
        <f>P62-Q62</f>
        <v>0</v>
      </c>
      <c r="W62" s="115"/>
      <c r="X62" s="115"/>
    </row>
    <row r="63" spans="1:24" s="67" customFormat="1" ht="15.75" hidden="1" outlineLevel="1">
      <c r="A63" s="186"/>
      <c r="B63" s="78"/>
      <c r="C63" s="58"/>
      <c r="D63" s="56"/>
      <c r="E63" s="40">
        <f>F63/30</f>
        <v>0</v>
      </c>
      <c r="F63" s="42"/>
      <c r="G63" s="57">
        <f>H63+I63+J63+K63</f>
        <v>0</v>
      </c>
      <c r="H63" s="58"/>
      <c r="I63" s="42"/>
      <c r="J63" s="58"/>
      <c r="K63" s="38"/>
      <c r="L63" s="28">
        <f>F63-G63</f>
        <v>0</v>
      </c>
      <c r="M63" s="59"/>
      <c r="N63" s="29"/>
      <c r="O63" s="40">
        <f>P63/30</f>
        <v>0</v>
      </c>
      <c r="P63" s="61"/>
      <c r="Q63" s="62">
        <f>R63+S63+T63+U63</f>
        <v>0</v>
      </c>
      <c r="R63" s="6"/>
      <c r="S63" s="6"/>
      <c r="T63" s="5"/>
      <c r="U63" s="128"/>
      <c r="V63" s="32">
        <f>P63-Q63</f>
        <v>0</v>
      </c>
      <c r="W63" s="115"/>
      <c r="X63" s="115"/>
    </row>
    <row r="64" spans="1:24" s="67" customFormat="1" ht="15.75" customHeight="1" hidden="1" outlineLevel="1">
      <c r="A64" s="116"/>
      <c r="B64" s="82"/>
      <c r="C64" s="58"/>
      <c r="D64" s="56"/>
      <c r="E64" s="40">
        <f>F64/30</f>
        <v>0</v>
      </c>
      <c r="F64" s="42"/>
      <c r="G64" s="57">
        <f>H64+I64+J64+K64</f>
        <v>0</v>
      </c>
      <c r="H64" s="58"/>
      <c r="I64" s="42"/>
      <c r="J64" s="58"/>
      <c r="K64" s="38"/>
      <c r="L64" s="28">
        <f>F64-G64</f>
        <v>0</v>
      </c>
      <c r="M64" s="59"/>
      <c r="N64" s="29"/>
      <c r="O64" s="40">
        <f>P64/30</f>
        <v>0</v>
      </c>
      <c r="P64" s="61"/>
      <c r="Q64" s="62">
        <f>R64+S64+T64+U64</f>
        <v>0</v>
      </c>
      <c r="R64" s="57"/>
      <c r="S64" s="65"/>
      <c r="T64" s="62"/>
      <c r="U64" s="63"/>
      <c r="V64" s="32">
        <f>P64-Q64</f>
        <v>0</v>
      </c>
      <c r="X64" s="115"/>
    </row>
    <row r="65" spans="1:24" s="67" customFormat="1" ht="15.75" customHeight="1" hidden="1" outlineLevel="1">
      <c r="A65" s="116"/>
      <c r="B65" s="78"/>
      <c r="C65" s="58"/>
      <c r="D65" s="56"/>
      <c r="E65" s="40">
        <f>F65/30</f>
        <v>0</v>
      </c>
      <c r="F65" s="42"/>
      <c r="G65" s="57">
        <f>H65+I65+J65+K65</f>
        <v>0</v>
      </c>
      <c r="H65" s="58"/>
      <c r="I65" s="42"/>
      <c r="J65" s="58"/>
      <c r="K65" s="38"/>
      <c r="L65" s="28">
        <f>F65-G65</f>
        <v>0</v>
      </c>
      <c r="M65" s="59"/>
      <c r="N65" s="29"/>
      <c r="O65" s="40">
        <f>P65/30</f>
        <v>0</v>
      </c>
      <c r="P65" s="61"/>
      <c r="Q65" s="62">
        <f>R65+S65+T65+U65</f>
        <v>0</v>
      </c>
      <c r="R65" s="57"/>
      <c r="S65" s="65"/>
      <c r="T65" s="62"/>
      <c r="U65" s="63"/>
      <c r="V65" s="32">
        <f>P65-Q65</f>
        <v>0</v>
      </c>
      <c r="X65" s="115"/>
    </row>
    <row r="66" spans="1:24" s="67" customFormat="1" ht="15.75" customHeight="1" collapsed="1" thickBot="1">
      <c r="A66" s="17"/>
      <c r="B66" s="16" t="s">
        <v>87</v>
      </c>
      <c r="C66" s="18"/>
      <c r="D66" s="19"/>
      <c r="E66" s="20">
        <f>SUM(E61:E65)</f>
        <v>3</v>
      </c>
      <c r="F66" s="21">
        <f aca="true" t="shared" si="14" ref="F66:K66">SUM(F61:F65)</f>
        <v>90</v>
      </c>
      <c r="G66" s="21">
        <f t="shared" si="14"/>
        <v>40</v>
      </c>
      <c r="H66" s="21">
        <f t="shared" si="14"/>
        <v>0</v>
      </c>
      <c r="I66" s="21">
        <f t="shared" si="14"/>
        <v>0</v>
      </c>
      <c r="J66" s="21">
        <f>SUM(J61:J65)</f>
        <v>36</v>
      </c>
      <c r="K66" s="21">
        <f t="shared" si="14"/>
        <v>4</v>
      </c>
      <c r="L66" s="22">
        <f>SUM(L61:L65)</f>
        <v>50</v>
      </c>
      <c r="M66" s="47"/>
      <c r="N66" s="48"/>
      <c r="O66" s="20">
        <f>SUM(O61:O65)</f>
        <v>0</v>
      </c>
      <c r="P66" s="21">
        <f>SUM(P61:P65)</f>
        <v>0</v>
      </c>
      <c r="Q66" s="21">
        <f aca="true" t="shared" si="15" ref="Q66:V66">SUM(Q61:Q65)</f>
        <v>0</v>
      </c>
      <c r="R66" s="21">
        <f t="shared" si="15"/>
        <v>0</v>
      </c>
      <c r="S66" s="21">
        <f t="shared" si="15"/>
        <v>0</v>
      </c>
      <c r="T66" s="21">
        <f t="shared" si="15"/>
        <v>0</v>
      </c>
      <c r="U66" s="21">
        <f t="shared" si="15"/>
        <v>0</v>
      </c>
      <c r="V66" s="49">
        <f t="shared" si="15"/>
        <v>0</v>
      </c>
      <c r="X66" s="115"/>
    </row>
    <row r="67" spans="1:24" s="66" customFormat="1" ht="18" customHeight="1">
      <c r="A67" s="306" t="s">
        <v>88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11"/>
      <c r="M67" s="307"/>
      <c r="N67" s="307"/>
      <c r="O67" s="307"/>
      <c r="P67" s="307"/>
      <c r="Q67" s="307"/>
      <c r="R67" s="307"/>
      <c r="S67" s="307"/>
      <c r="T67" s="307"/>
      <c r="U67" s="307"/>
      <c r="V67" s="308"/>
      <c r="W67" s="67"/>
      <c r="X67" s="114"/>
    </row>
    <row r="68" spans="1:24" s="66" customFormat="1" ht="18" customHeight="1">
      <c r="A68" s="306" t="s">
        <v>91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11"/>
      <c r="M68" s="307"/>
      <c r="N68" s="307"/>
      <c r="O68" s="307"/>
      <c r="P68" s="307"/>
      <c r="Q68" s="307"/>
      <c r="R68" s="307"/>
      <c r="S68" s="307"/>
      <c r="T68" s="307"/>
      <c r="U68" s="307"/>
      <c r="V68" s="308"/>
      <c r="W68" s="67"/>
      <c r="X68" s="114"/>
    </row>
    <row r="69" spans="1:24" s="67" customFormat="1" ht="47.25">
      <c r="A69" s="186" t="s">
        <v>166</v>
      </c>
      <c r="B69" s="78" t="s">
        <v>167</v>
      </c>
      <c r="C69" s="58" t="s">
        <v>59</v>
      </c>
      <c r="D69" s="56"/>
      <c r="E69" s="40">
        <f aca="true" t="shared" si="16" ref="E69:E74">F69/30</f>
        <v>3</v>
      </c>
      <c r="F69" s="42">
        <v>90</v>
      </c>
      <c r="G69" s="57">
        <f aca="true" t="shared" si="17" ref="G69:G74">H69+I69+J69+K69</f>
        <v>30</v>
      </c>
      <c r="H69" s="58">
        <v>12</v>
      </c>
      <c r="I69" s="42">
        <v>8</v>
      </c>
      <c r="J69" s="58">
        <v>8</v>
      </c>
      <c r="K69" s="38">
        <v>2</v>
      </c>
      <c r="L69" s="8">
        <f aca="true" t="shared" si="18" ref="L69:L74">F69-G69</f>
        <v>60</v>
      </c>
      <c r="M69" s="74"/>
      <c r="N69" s="29"/>
      <c r="O69" s="40">
        <f aca="true" t="shared" si="19" ref="O69:O74">P69/30</f>
        <v>0</v>
      </c>
      <c r="P69" s="61"/>
      <c r="Q69" s="62">
        <f aca="true" t="shared" si="20" ref="Q69:Q74">R69+S69+T69+U69</f>
        <v>0</v>
      </c>
      <c r="R69" s="57"/>
      <c r="S69" s="65"/>
      <c r="T69" s="62"/>
      <c r="U69" s="63"/>
      <c r="V69" s="32">
        <f aca="true" t="shared" si="21" ref="V69:V74">P69-Q69</f>
        <v>0</v>
      </c>
      <c r="X69" s="115"/>
    </row>
    <row r="70" spans="1:24" s="67" customFormat="1" ht="31.5">
      <c r="A70" s="186" t="s">
        <v>168</v>
      </c>
      <c r="B70" s="78" t="s">
        <v>169</v>
      </c>
      <c r="C70" s="58" t="s">
        <v>59</v>
      </c>
      <c r="D70" s="56"/>
      <c r="E70" s="40">
        <f t="shared" si="16"/>
        <v>3</v>
      </c>
      <c r="F70" s="42">
        <v>90</v>
      </c>
      <c r="G70" s="57">
        <f t="shared" si="17"/>
        <v>30</v>
      </c>
      <c r="H70" s="58">
        <v>8</v>
      </c>
      <c r="I70" s="42">
        <v>10</v>
      </c>
      <c r="J70" s="58">
        <v>10</v>
      </c>
      <c r="K70" s="38">
        <v>2</v>
      </c>
      <c r="L70" s="28">
        <f t="shared" si="18"/>
        <v>60</v>
      </c>
      <c r="M70" s="74"/>
      <c r="N70" s="29"/>
      <c r="O70" s="40">
        <f t="shared" si="19"/>
        <v>0</v>
      </c>
      <c r="P70" s="61"/>
      <c r="Q70" s="62">
        <f t="shared" si="20"/>
        <v>0</v>
      </c>
      <c r="R70" s="57"/>
      <c r="S70" s="65"/>
      <c r="T70" s="62"/>
      <c r="U70" s="63"/>
      <c r="V70" s="32">
        <f t="shared" si="21"/>
        <v>0</v>
      </c>
      <c r="X70" s="115"/>
    </row>
    <row r="71" spans="1:24" s="67" customFormat="1" ht="63">
      <c r="A71" s="186" t="s">
        <v>170</v>
      </c>
      <c r="B71" s="78" t="s">
        <v>171</v>
      </c>
      <c r="C71" s="58" t="s">
        <v>58</v>
      </c>
      <c r="D71" s="56" t="s">
        <v>60</v>
      </c>
      <c r="E71" s="40">
        <f t="shared" si="16"/>
        <v>4</v>
      </c>
      <c r="F71" s="42">
        <v>120</v>
      </c>
      <c r="G71" s="57">
        <f t="shared" si="17"/>
        <v>60</v>
      </c>
      <c r="H71" s="58">
        <v>12</v>
      </c>
      <c r="I71" s="42">
        <v>14</v>
      </c>
      <c r="J71" s="58">
        <v>32</v>
      </c>
      <c r="K71" s="38">
        <v>2</v>
      </c>
      <c r="L71" s="28">
        <f t="shared" si="18"/>
        <v>60</v>
      </c>
      <c r="M71" s="74"/>
      <c r="N71" s="29"/>
      <c r="O71" s="40">
        <f t="shared" si="19"/>
        <v>0</v>
      </c>
      <c r="P71" s="61"/>
      <c r="Q71" s="62">
        <f t="shared" si="20"/>
        <v>0</v>
      </c>
      <c r="R71" s="57"/>
      <c r="S71" s="65"/>
      <c r="T71" s="62"/>
      <c r="U71" s="63"/>
      <c r="V71" s="32">
        <f t="shared" si="21"/>
        <v>0</v>
      </c>
      <c r="X71" s="115"/>
    </row>
    <row r="72" spans="1:24" s="67" customFormat="1" ht="47.25">
      <c r="A72" s="186" t="s">
        <v>172</v>
      </c>
      <c r="B72" s="78" t="s">
        <v>173</v>
      </c>
      <c r="C72" s="58" t="s">
        <v>58</v>
      </c>
      <c r="D72" s="56"/>
      <c r="E72" s="40">
        <f t="shared" si="16"/>
        <v>3</v>
      </c>
      <c r="F72" s="42">
        <v>90</v>
      </c>
      <c r="G72" s="57">
        <f t="shared" si="17"/>
        <v>30</v>
      </c>
      <c r="H72" s="58">
        <v>8</v>
      </c>
      <c r="I72" s="42">
        <v>8</v>
      </c>
      <c r="J72" s="58">
        <v>12</v>
      </c>
      <c r="K72" s="38">
        <v>2</v>
      </c>
      <c r="L72" s="28">
        <f t="shared" si="18"/>
        <v>60</v>
      </c>
      <c r="M72" s="74"/>
      <c r="N72" s="29"/>
      <c r="O72" s="40">
        <f t="shared" si="19"/>
        <v>0</v>
      </c>
      <c r="P72" s="61"/>
      <c r="Q72" s="62">
        <f t="shared" si="20"/>
        <v>0</v>
      </c>
      <c r="R72" s="57"/>
      <c r="S72" s="65"/>
      <c r="T72" s="62"/>
      <c r="U72" s="63"/>
      <c r="V72" s="32">
        <f t="shared" si="21"/>
        <v>0</v>
      </c>
      <c r="X72" s="115"/>
    </row>
    <row r="73" spans="1:24" s="67" customFormat="1" ht="15.75" hidden="1" outlineLevel="1">
      <c r="A73" s="186"/>
      <c r="B73" s="78"/>
      <c r="C73" s="58"/>
      <c r="D73" s="56"/>
      <c r="E73" s="40">
        <f t="shared" si="16"/>
        <v>0</v>
      </c>
      <c r="F73" s="42"/>
      <c r="G73" s="57">
        <f t="shared" si="17"/>
        <v>0</v>
      </c>
      <c r="H73" s="58"/>
      <c r="I73" s="42"/>
      <c r="J73" s="58"/>
      <c r="K73" s="38"/>
      <c r="L73" s="28">
        <f t="shared" si="18"/>
        <v>0</v>
      </c>
      <c r="M73" s="74"/>
      <c r="N73" s="29"/>
      <c r="O73" s="40">
        <f t="shared" si="19"/>
        <v>0</v>
      </c>
      <c r="P73" s="61"/>
      <c r="Q73" s="62">
        <f t="shared" si="20"/>
        <v>0</v>
      </c>
      <c r="R73" s="57"/>
      <c r="S73" s="65"/>
      <c r="T73" s="62"/>
      <c r="U73" s="63"/>
      <c r="V73" s="32">
        <f t="shared" si="21"/>
        <v>0</v>
      </c>
      <c r="X73" s="115"/>
    </row>
    <row r="74" spans="1:24" s="67" customFormat="1" ht="18.75" hidden="1" outlineLevel="1">
      <c r="A74" s="175"/>
      <c r="B74" s="177"/>
      <c r="C74" s="3"/>
      <c r="D74" s="4"/>
      <c r="E74" s="13">
        <f t="shared" si="16"/>
        <v>0</v>
      </c>
      <c r="F74" s="103"/>
      <c r="G74" s="57">
        <f t="shared" si="17"/>
        <v>0</v>
      </c>
      <c r="H74" s="26"/>
      <c r="I74" s="27"/>
      <c r="J74" s="5"/>
      <c r="K74" s="25"/>
      <c r="L74" s="28">
        <f t="shared" si="18"/>
        <v>0</v>
      </c>
      <c r="M74" s="45"/>
      <c r="N74" s="30"/>
      <c r="O74" s="13">
        <f t="shared" si="19"/>
        <v>0</v>
      </c>
      <c r="P74" s="103"/>
      <c r="Q74" s="9">
        <f t="shared" si="20"/>
        <v>0</v>
      </c>
      <c r="R74" s="9"/>
      <c r="S74" s="9"/>
      <c r="T74" s="9"/>
      <c r="U74" s="31"/>
      <c r="V74" s="32">
        <f t="shared" si="21"/>
        <v>0</v>
      </c>
      <c r="X74" s="115"/>
    </row>
    <row r="75" spans="1:24" s="67" customFormat="1" ht="16.5" collapsed="1" thickBot="1">
      <c r="A75" s="10"/>
      <c r="B75" s="11" t="s">
        <v>89</v>
      </c>
      <c r="C75" s="64"/>
      <c r="D75" s="12"/>
      <c r="E75" s="13">
        <f aca="true" t="shared" si="22" ref="E75:L75">SUM(E69:E74)</f>
        <v>13</v>
      </c>
      <c r="F75" s="14">
        <f t="shared" si="22"/>
        <v>390</v>
      </c>
      <c r="G75" s="14">
        <f t="shared" si="22"/>
        <v>150</v>
      </c>
      <c r="H75" s="14">
        <f t="shared" si="22"/>
        <v>40</v>
      </c>
      <c r="I75" s="14">
        <f t="shared" si="22"/>
        <v>40</v>
      </c>
      <c r="J75" s="14">
        <f t="shared" si="22"/>
        <v>62</v>
      </c>
      <c r="K75" s="14">
        <f t="shared" si="22"/>
        <v>8</v>
      </c>
      <c r="L75" s="15">
        <f t="shared" si="22"/>
        <v>240</v>
      </c>
      <c r="M75" s="121"/>
      <c r="N75" s="12"/>
      <c r="O75" s="13">
        <f>SUM(O69:O74)</f>
        <v>0</v>
      </c>
      <c r="P75" s="14">
        <f>SUM(P69:P74)</f>
        <v>0</v>
      </c>
      <c r="Q75" s="14">
        <f aca="true" t="shared" si="23" ref="Q75:V75">SUM(Q69:Q74)</f>
        <v>0</v>
      </c>
      <c r="R75" s="14">
        <f t="shared" si="23"/>
        <v>0</v>
      </c>
      <c r="S75" s="14">
        <f t="shared" si="23"/>
        <v>0</v>
      </c>
      <c r="T75" s="14">
        <f t="shared" si="23"/>
        <v>0</v>
      </c>
      <c r="U75" s="14">
        <f t="shared" si="23"/>
        <v>0</v>
      </c>
      <c r="V75" s="37">
        <f t="shared" si="23"/>
        <v>0</v>
      </c>
      <c r="X75" s="115"/>
    </row>
    <row r="76" spans="1:24" s="67" customFormat="1" ht="18" customHeight="1" thickBot="1">
      <c r="A76" s="309" t="s">
        <v>90</v>
      </c>
      <c r="B76" s="310"/>
      <c r="C76" s="71"/>
      <c r="D76" s="71"/>
      <c r="E76" s="51">
        <f aca="true" t="shared" si="24" ref="E76:L76">E66+E75</f>
        <v>16</v>
      </c>
      <c r="F76" s="52">
        <f t="shared" si="24"/>
        <v>480</v>
      </c>
      <c r="G76" s="52">
        <f t="shared" si="24"/>
        <v>190</v>
      </c>
      <c r="H76" s="52">
        <f t="shared" si="24"/>
        <v>40</v>
      </c>
      <c r="I76" s="52">
        <f t="shared" si="24"/>
        <v>40</v>
      </c>
      <c r="J76" s="52">
        <f t="shared" si="24"/>
        <v>98</v>
      </c>
      <c r="K76" s="52">
        <f t="shared" si="24"/>
        <v>12</v>
      </c>
      <c r="L76" s="53">
        <f t="shared" si="24"/>
        <v>290</v>
      </c>
      <c r="M76" s="85"/>
      <c r="N76" s="71"/>
      <c r="O76" s="51">
        <f aca="true" t="shared" si="25" ref="O76:V76">O66+O75</f>
        <v>0</v>
      </c>
      <c r="P76" s="52">
        <f t="shared" si="25"/>
        <v>0</v>
      </c>
      <c r="Q76" s="52">
        <f t="shared" si="25"/>
        <v>0</v>
      </c>
      <c r="R76" s="52">
        <f t="shared" si="25"/>
        <v>0</v>
      </c>
      <c r="S76" s="52">
        <f t="shared" si="25"/>
        <v>0</v>
      </c>
      <c r="T76" s="52">
        <f t="shared" si="25"/>
        <v>0</v>
      </c>
      <c r="U76" s="52">
        <f t="shared" si="25"/>
        <v>0</v>
      </c>
      <c r="V76" s="55">
        <f t="shared" si="25"/>
        <v>0</v>
      </c>
      <c r="X76" s="115"/>
    </row>
    <row r="77" spans="1:24" s="98" customFormat="1" ht="18" customHeight="1" thickBot="1">
      <c r="A77" s="312" t="s">
        <v>71</v>
      </c>
      <c r="B77" s="313"/>
      <c r="C77" s="71"/>
      <c r="D77" s="71"/>
      <c r="E77" s="51">
        <f aca="true" t="shared" si="26" ref="E77:L77">E58+E76</f>
        <v>30</v>
      </c>
      <c r="F77" s="52">
        <f t="shared" si="26"/>
        <v>900</v>
      </c>
      <c r="G77" s="52">
        <f t="shared" si="26"/>
        <v>234</v>
      </c>
      <c r="H77" s="52">
        <f t="shared" si="26"/>
        <v>52</v>
      </c>
      <c r="I77" s="52">
        <f t="shared" si="26"/>
        <v>48</v>
      </c>
      <c r="J77" s="52">
        <f t="shared" si="26"/>
        <v>118</v>
      </c>
      <c r="K77" s="52">
        <f t="shared" si="26"/>
        <v>16</v>
      </c>
      <c r="L77" s="52">
        <f t="shared" si="26"/>
        <v>666</v>
      </c>
      <c r="M77" s="85"/>
      <c r="N77" s="71"/>
      <c r="O77" s="51">
        <f aca="true" t="shared" si="27" ref="O77:V77">O58+O76</f>
        <v>0</v>
      </c>
      <c r="P77" s="52">
        <f t="shared" si="27"/>
        <v>0</v>
      </c>
      <c r="Q77" s="52">
        <f t="shared" si="27"/>
        <v>0</v>
      </c>
      <c r="R77" s="52">
        <f t="shared" si="27"/>
        <v>0</v>
      </c>
      <c r="S77" s="52">
        <f t="shared" si="27"/>
        <v>0</v>
      </c>
      <c r="T77" s="52">
        <f t="shared" si="27"/>
        <v>0</v>
      </c>
      <c r="U77" s="52">
        <f t="shared" si="27"/>
        <v>0</v>
      </c>
      <c r="V77" s="55">
        <f t="shared" si="27"/>
        <v>0</v>
      </c>
      <c r="W77" s="122"/>
      <c r="X77" s="123"/>
    </row>
    <row r="78" spans="1:24" s="77" customFormat="1" ht="7.5" customHeight="1">
      <c r="A78" s="98"/>
      <c r="B78" s="98"/>
      <c r="C78" s="99"/>
      <c r="D78" s="99"/>
      <c r="E78" s="99"/>
      <c r="F78" s="98"/>
      <c r="G78" s="220">
        <f>G77/12</f>
        <v>19.5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110"/>
      <c r="X78" s="102"/>
    </row>
    <row r="79" spans="1:24" s="209" customFormat="1" ht="18.75">
      <c r="A79" s="321" t="s">
        <v>174</v>
      </c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207"/>
      <c r="X79" s="208"/>
    </row>
    <row r="80" spans="1:24" s="209" customFormat="1" ht="9" customHeight="1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7"/>
      <c r="X80" s="208"/>
    </row>
    <row r="81" spans="1:24" s="209" customFormat="1" ht="18.75">
      <c r="A81" s="206"/>
      <c r="B81" s="107" t="s">
        <v>78</v>
      </c>
      <c r="C81" s="202" t="s">
        <v>211</v>
      </c>
      <c r="D81" s="99"/>
      <c r="E81" s="99"/>
      <c r="F81" s="98"/>
      <c r="G81" s="220"/>
      <c r="H81" s="221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7"/>
      <c r="X81" s="208"/>
    </row>
    <row r="82" spans="1:24" s="209" customFormat="1" ht="18.75">
      <c r="A82" s="206"/>
      <c r="B82" s="107"/>
      <c r="C82" s="233" t="s">
        <v>212</v>
      </c>
      <c r="D82" s="222"/>
      <c r="E82" s="222"/>
      <c r="F82" s="223"/>
      <c r="G82" s="220"/>
      <c r="H82" s="221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7"/>
      <c r="X82" s="208"/>
    </row>
    <row r="83" spans="1:24" s="77" customFormat="1" ht="18.75">
      <c r="A83" s="194"/>
      <c r="B83" s="98"/>
      <c r="C83" s="224" t="s">
        <v>213</v>
      </c>
      <c r="D83" s="222"/>
      <c r="E83" s="222"/>
      <c r="F83" s="223"/>
      <c r="G83" s="220"/>
      <c r="H83" s="221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10"/>
      <c r="X83" s="102"/>
    </row>
    <row r="84" spans="1:24" s="77" customFormat="1" ht="18.75">
      <c r="A84" s="194"/>
      <c r="B84" s="194"/>
      <c r="C84" s="225" t="s">
        <v>214</v>
      </c>
      <c r="D84" s="225"/>
      <c r="E84" s="225"/>
      <c r="F84" s="225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10"/>
      <c r="X84" s="102"/>
    </row>
    <row r="85" spans="1:24" s="77" customFormat="1" ht="5.25" customHeight="1">
      <c r="A85" s="100"/>
      <c r="B85" s="100"/>
      <c r="C85" s="101"/>
      <c r="D85" s="101"/>
      <c r="E85" s="101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10"/>
      <c r="X85" s="102"/>
    </row>
    <row r="86" spans="1:24" s="90" customFormat="1" ht="15" customHeight="1">
      <c r="A86" s="315" t="s">
        <v>92</v>
      </c>
      <c r="B86" s="315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W86" s="108"/>
      <c r="X86" s="109"/>
    </row>
    <row r="87" spans="1:24" s="90" customFormat="1" ht="15" customHeight="1">
      <c r="A87" s="315" t="s">
        <v>75</v>
      </c>
      <c r="B87" s="315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87" t="s">
        <v>125</v>
      </c>
      <c r="W87" s="108"/>
      <c r="X87" s="109"/>
    </row>
    <row r="88" spans="1:24" s="90" customFormat="1" ht="15" customHeight="1">
      <c r="A88" s="316"/>
      <c r="B88" s="316"/>
      <c r="C88" s="137"/>
      <c r="D88" s="137"/>
      <c r="E88" s="137"/>
      <c r="F88" s="138"/>
      <c r="G88" s="138"/>
      <c r="H88" s="138"/>
      <c r="I88" s="138"/>
      <c r="J88" s="138"/>
      <c r="K88" s="138"/>
      <c r="L88" s="142"/>
      <c r="M88" s="316"/>
      <c r="N88" s="316"/>
      <c r="O88" s="316"/>
      <c r="P88" s="316"/>
      <c r="Q88" s="316"/>
      <c r="R88" s="316"/>
      <c r="S88" s="316"/>
      <c r="T88" s="316"/>
      <c r="U88" s="316"/>
      <c r="V88" s="141"/>
      <c r="W88" s="108"/>
      <c r="X88" s="109"/>
    </row>
    <row r="89" spans="1:24" s="90" customFormat="1" ht="18.75">
      <c r="A89" s="314" t="s">
        <v>23</v>
      </c>
      <c r="B89" s="314"/>
      <c r="C89" s="80"/>
      <c r="D89" s="80"/>
      <c r="E89" s="80"/>
      <c r="F89" s="81"/>
      <c r="G89" s="81"/>
      <c r="H89" s="81"/>
      <c r="I89" s="81"/>
      <c r="J89" s="81"/>
      <c r="K89" s="81"/>
      <c r="L89" s="179"/>
      <c r="M89" s="179"/>
      <c r="N89" s="179"/>
      <c r="O89" s="314" t="s">
        <v>23</v>
      </c>
      <c r="P89" s="314"/>
      <c r="Q89" s="314"/>
      <c r="R89" s="314"/>
      <c r="S89" s="314"/>
      <c r="T89" s="314"/>
      <c r="U89" s="314"/>
      <c r="V89" s="314"/>
      <c r="W89" s="108"/>
      <c r="X89" s="188"/>
    </row>
    <row r="90" spans="1:24" s="90" customFormat="1" ht="18.75">
      <c r="A90" s="317" t="s">
        <v>73</v>
      </c>
      <c r="B90" s="317"/>
      <c r="C90" s="80"/>
      <c r="D90" s="80"/>
      <c r="E90" s="80"/>
      <c r="F90" s="81"/>
      <c r="G90" s="81"/>
      <c r="H90" s="81"/>
      <c r="I90" s="81"/>
      <c r="J90" s="81"/>
      <c r="K90" s="81"/>
      <c r="L90" s="179"/>
      <c r="M90" s="179"/>
      <c r="N90" s="179"/>
      <c r="O90" s="317" t="s">
        <v>150</v>
      </c>
      <c r="P90" s="317"/>
      <c r="Q90" s="317"/>
      <c r="R90" s="317"/>
      <c r="S90" s="317"/>
      <c r="T90" s="317"/>
      <c r="U90" s="317"/>
      <c r="V90" s="317"/>
      <c r="W90" s="108"/>
      <c r="X90" s="188"/>
    </row>
    <row r="91" spans="1:24" s="90" customFormat="1" ht="18.75">
      <c r="A91" s="317" t="s">
        <v>53</v>
      </c>
      <c r="B91" s="317"/>
      <c r="C91" s="80"/>
      <c r="D91" s="80"/>
      <c r="E91" s="80"/>
      <c r="F91" s="81"/>
      <c r="G91" s="81"/>
      <c r="H91" s="81"/>
      <c r="I91" s="81"/>
      <c r="J91" s="81"/>
      <c r="K91" s="81"/>
      <c r="L91" s="179"/>
      <c r="M91" s="179"/>
      <c r="N91" s="179"/>
      <c r="O91" s="317" t="s">
        <v>98</v>
      </c>
      <c r="P91" s="317"/>
      <c r="Q91" s="317"/>
      <c r="R91" s="317"/>
      <c r="S91" s="317"/>
      <c r="T91" s="317"/>
      <c r="U91" s="317"/>
      <c r="V91" s="317"/>
      <c r="W91" s="108"/>
      <c r="X91" s="188"/>
    </row>
    <row r="92" spans="1:24" s="90" customFormat="1" ht="18.75">
      <c r="A92" s="317" t="s">
        <v>54</v>
      </c>
      <c r="B92" s="317"/>
      <c r="C92" s="80"/>
      <c r="D92" s="80"/>
      <c r="E92" s="80"/>
      <c r="F92" s="81"/>
      <c r="G92" s="81"/>
      <c r="H92" s="81"/>
      <c r="I92" s="81"/>
      <c r="J92" s="81"/>
      <c r="K92" s="81"/>
      <c r="L92" s="180"/>
      <c r="M92" s="180"/>
      <c r="N92" s="180"/>
      <c r="O92" s="317" t="s">
        <v>128</v>
      </c>
      <c r="P92" s="317"/>
      <c r="Q92" s="317"/>
      <c r="R92" s="317"/>
      <c r="S92" s="317"/>
      <c r="T92" s="317"/>
      <c r="U92" s="317"/>
      <c r="V92" s="317"/>
      <c r="W92" s="108"/>
      <c r="X92" s="188"/>
    </row>
    <row r="93" spans="1:24" s="90" customFormat="1" ht="18.75">
      <c r="A93" s="318" t="s">
        <v>149</v>
      </c>
      <c r="B93" s="318"/>
      <c r="C93" s="137"/>
      <c r="D93" s="137"/>
      <c r="E93" s="137"/>
      <c r="F93" s="138"/>
      <c r="G93" s="138"/>
      <c r="H93" s="138"/>
      <c r="I93" s="138"/>
      <c r="J93" s="138"/>
      <c r="K93" s="138"/>
      <c r="L93" s="139"/>
      <c r="M93" s="139"/>
      <c r="N93" s="139"/>
      <c r="O93" s="141"/>
      <c r="P93" s="141"/>
      <c r="Q93" s="141"/>
      <c r="R93" s="141"/>
      <c r="S93" s="141"/>
      <c r="T93" s="141"/>
      <c r="U93" s="141"/>
      <c r="V93" s="195" t="s">
        <v>129</v>
      </c>
      <c r="W93" s="108"/>
      <c r="X93" s="109"/>
    </row>
    <row r="94" spans="1:24" s="77" customFormat="1" ht="18.75">
      <c r="A94" s="319"/>
      <c r="B94" s="319"/>
      <c r="C94" s="140"/>
      <c r="D94" s="140"/>
      <c r="E94" s="140"/>
      <c r="F94" s="141"/>
      <c r="G94" s="141"/>
      <c r="H94" s="141"/>
      <c r="I94" s="141"/>
      <c r="J94" s="141"/>
      <c r="K94" s="141"/>
      <c r="L94" s="141"/>
      <c r="M94" s="141"/>
      <c r="N94" s="141"/>
      <c r="O94" s="319"/>
      <c r="P94" s="319"/>
      <c r="Q94" s="319"/>
      <c r="R94" s="319"/>
      <c r="S94" s="319"/>
      <c r="T94" s="319"/>
      <c r="U94" s="319"/>
      <c r="V94" s="319"/>
      <c r="W94" s="110"/>
      <c r="X94" s="102"/>
    </row>
    <row r="95" spans="3:24" s="77" customFormat="1" ht="15.75">
      <c r="C95" s="104"/>
      <c r="D95" s="104"/>
      <c r="E95" s="104"/>
      <c r="W95" s="110"/>
      <c r="X95" s="102"/>
    </row>
    <row r="96" spans="3:24" s="77" customFormat="1" ht="15.75">
      <c r="C96" s="104"/>
      <c r="D96" s="104"/>
      <c r="E96" s="104"/>
      <c r="W96" s="110"/>
      <c r="X96" s="102"/>
    </row>
    <row r="97" spans="1:22" ht="15.75">
      <c r="A97" s="102"/>
      <c r="B97" s="77"/>
      <c r="C97" s="104"/>
      <c r="D97" s="104"/>
      <c r="E97" s="104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104" ht="12.75">
      <c r="C104" s="105" t="s">
        <v>55</v>
      </c>
    </row>
  </sheetData>
  <sheetProtection/>
  <mergeCells count="77">
    <mergeCell ref="A93:B93"/>
    <mergeCell ref="A94:B94"/>
    <mergeCell ref="O94:V94"/>
    <mergeCell ref="N11:P11"/>
    <mergeCell ref="N12:P12"/>
    <mergeCell ref="N13:P13"/>
    <mergeCell ref="N14:P14"/>
    <mergeCell ref="N15:P15"/>
    <mergeCell ref="N16:V16"/>
    <mergeCell ref="U15:V15"/>
    <mergeCell ref="A90:B90"/>
    <mergeCell ref="O90:V90"/>
    <mergeCell ref="A91:B91"/>
    <mergeCell ref="O91:V91"/>
    <mergeCell ref="A92:B92"/>
    <mergeCell ref="O92:V92"/>
    <mergeCell ref="A86:B86"/>
    <mergeCell ref="A87:B87"/>
    <mergeCell ref="A88:B88"/>
    <mergeCell ref="M88:U88"/>
    <mergeCell ref="A89:B89"/>
    <mergeCell ref="O89:V89"/>
    <mergeCell ref="A60:V60"/>
    <mergeCell ref="A67:V67"/>
    <mergeCell ref="A68:V68"/>
    <mergeCell ref="A76:B76"/>
    <mergeCell ref="A77:B77"/>
    <mergeCell ref="A79:V79"/>
    <mergeCell ref="A24:V24"/>
    <mergeCell ref="A25:V25"/>
    <mergeCell ref="A44:V44"/>
    <mergeCell ref="A51:V51"/>
    <mergeCell ref="A58:B58"/>
    <mergeCell ref="A59:V59"/>
    <mergeCell ref="W19:W22"/>
    <mergeCell ref="C20:D21"/>
    <mergeCell ref="E20:E22"/>
    <mergeCell ref="F20:L20"/>
    <mergeCell ref="M20:N21"/>
    <mergeCell ref="O20:O22"/>
    <mergeCell ref="P20:V20"/>
    <mergeCell ref="F21:F22"/>
    <mergeCell ref="G21:K21"/>
    <mergeCell ref="L21:L22"/>
    <mergeCell ref="A17:B17"/>
    <mergeCell ref="C17:E17"/>
    <mergeCell ref="A19:A22"/>
    <mergeCell ref="B19:B22"/>
    <mergeCell ref="C19:L19"/>
    <mergeCell ref="M19:V19"/>
    <mergeCell ref="P21:P22"/>
    <mergeCell ref="Q21:U21"/>
    <mergeCell ref="V21:V22"/>
    <mergeCell ref="A15:B15"/>
    <mergeCell ref="C15:E15"/>
    <mergeCell ref="Q15:T15"/>
    <mergeCell ref="A16:B16"/>
    <mergeCell ref="C16:E16"/>
    <mergeCell ref="A13:B13"/>
    <mergeCell ref="C13:K13"/>
    <mergeCell ref="Q13:T13"/>
    <mergeCell ref="A14:B14"/>
    <mergeCell ref="Q14:T14"/>
    <mergeCell ref="A11:B11"/>
    <mergeCell ref="C11:E11"/>
    <mergeCell ref="Q11:T11"/>
    <mergeCell ref="U11:V11"/>
    <mergeCell ref="A12:B12"/>
    <mergeCell ref="C12:H12"/>
    <mergeCell ref="Q12:T12"/>
    <mergeCell ref="K1:V1"/>
    <mergeCell ref="K2:V2"/>
    <mergeCell ref="K3:V3"/>
    <mergeCell ref="K4:V4"/>
    <mergeCell ref="A9:V9"/>
    <mergeCell ref="K5:V5"/>
    <mergeCell ref="K7:V7"/>
  </mergeCells>
  <conditionalFormatting sqref="E58:L58 Q74:V74 H74:O74 E74 G45:N45 P45:V45 E45 Q63:Q65 U64:V65 K63:L65 E63:E65 G63:G65 N63:O65 E48:E49 G48:N49 M47:N47 P48:V49 P47:Q47 V47 V63 L26:L42 E26:E42 G26:G42 V42 O42 I42 Q42">
    <cfRule type="cellIs" priority="84" dxfId="0" operator="equal" stopIfTrue="1">
      <formula>0</formula>
    </cfRule>
  </conditionalFormatting>
  <conditionalFormatting sqref="E43:K43">
    <cfRule type="cellIs" priority="78" dxfId="0" operator="equal" stopIfTrue="1">
      <formula>0</formula>
    </cfRule>
  </conditionalFormatting>
  <conditionalFormatting sqref="G53 E53">
    <cfRule type="cellIs" priority="75" dxfId="0" operator="equal" stopIfTrue="1">
      <formula>0</formula>
    </cfRule>
  </conditionalFormatting>
  <conditionalFormatting sqref="E76:L76">
    <cfRule type="cellIs" priority="83" dxfId="0" operator="equal" stopIfTrue="1">
      <formula>0</formula>
    </cfRule>
  </conditionalFormatting>
  <conditionalFormatting sqref="O58:V58">
    <cfRule type="cellIs" priority="77" dxfId="0" operator="equal" stopIfTrue="1">
      <formula>0</formula>
    </cfRule>
  </conditionalFormatting>
  <conditionalFormatting sqref="E50:K50">
    <cfRule type="cellIs" priority="82" dxfId="0" operator="equal" stopIfTrue="1">
      <formula>0</formula>
    </cfRule>
  </conditionalFormatting>
  <conditionalFormatting sqref="P50:V50">
    <cfRule type="cellIs" priority="81" dxfId="0" operator="equal" stopIfTrue="1">
      <formula>0</formula>
    </cfRule>
  </conditionalFormatting>
  <conditionalFormatting sqref="E57:K57">
    <cfRule type="cellIs" priority="80" dxfId="0" operator="equal" stopIfTrue="1">
      <formula>0</formula>
    </cfRule>
  </conditionalFormatting>
  <conditionalFormatting sqref="E75:L75">
    <cfRule type="cellIs" priority="71" dxfId="0" operator="equal" stopIfTrue="1">
      <formula>0</formula>
    </cfRule>
  </conditionalFormatting>
  <conditionalFormatting sqref="E77:L77">
    <cfRule type="cellIs" priority="79" dxfId="0" operator="equal" stopIfTrue="1">
      <formula>0</formula>
    </cfRule>
  </conditionalFormatting>
  <conditionalFormatting sqref="U73:V73 N73">
    <cfRule type="cellIs" priority="69" dxfId="0" operator="equal" stopIfTrue="1">
      <formula>0</formula>
    </cfRule>
  </conditionalFormatting>
  <conditionalFormatting sqref="K53:N53 P53:Q53 V53">
    <cfRule type="cellIs" priority="76" dxfId="0" operator="equal" stopIfTrue="1">
      <formula>0</formula>
    </cfRule>
  </conditionalFormatting>
  <conditionalFormatting sqref="J53">
    <cfRule type="cellIs" priority="74" dxfId="0" operator="equal" stopIfTrue="1">
      <formula>0</formula>
    </cfRule>
  </conditionalFormatting>
  <conditionalFormatting sqref="K73:L73">
    <cfRule type="cellIs" priority="72" dxfId="0" operator="equal" stopIfTrue="1">
      <formula>0</formula>
    </cfRule>
  </conditionalFormatting>
  <conditionalFormatting sqref="O57:V57">
    <cfRule type="cellIs" priority="73" dxfId="0" operator="equal" stopIfTrue="1">
      <formula>0</formula>
    </cfRule>
  </conditionalFormatting>
  <conditionalFormatting sqref="G73:G74">
    <cfRule type="cellIs" priority="70" dxfId="0" operator="equal" stopIfTrue="1">
      <formula>0</formula>
    </cfRule>
  </conditionalFormatting>
  <conditionalFormatting sqref="P75:V75">
    <cfRule type="cellIs" priority="68" dxfId="0" operator="equal" stopIfTrue="1">
      <formula>0</formula>
    </cfRule>
  </conditionalFormatting>
  <conditionalFormatting sqref="L43">
    <cfRule type="cellIs" priority="67" dxfId="0" operator="equal" stopIfTrue="1">
      <formula>0</formula>
    </cfRule>
  </conditionalFormatting>
  <conditionalFormatting sqref="O43:U43">
    <cfRule type="cellIs" priority="66" dxfId="0" operator="equal" stopIfTrue="1">
      <formula>0</formula>
    </cfRule>
  </conditionalFormatting>
  <conditionalFormatting sqref="V43">
    <cfRule type="cellIs" priority="65" dxfId="0" operator="equal" stopIfTrue="1">
      <formula>0</formula>
    </cfRule>
  </conditionalFormatting>
  <conditionalFormatting sqref="Q69 Q73">
    <cfRule type="cellIs" priority="61" dxfId="0" operator="equal" stopIfTrue="1">
      <formula>0</formula>
    </cfRule>
  </conditionalFormatting>
  <conditionalFormatting sqref="O75">
    <cfRule type="cellIs" priority="64" dxfId="0" operator="equal" stopIfTrue="1">
      <formula>0</formula>
    </cfRule>
  </conditionalFormatting>
  <conditionalFormatting sqref="K69:L69 E69 E73">
    <cfRule type="cellIs" priority="63" dxfId="0" operator="equal" stopIfTrue="1">
      <formula>0</formula>
    </cfRule>
  </conditionalFormatting>
  <conditionalFormatting sqref="E66:K66">
    <cfRule type="cellIs" priority="60" dxfId="0" operator="equal" stopIfTrue="1">
      <formula>0</formula>
    </cfRule>
  </conditionalFormatting>
  <conditionalFormatting sqref="U69:V69 N69">
    <cfRule type="cellIs" priority="62" dxfId="0" operator="equal" stopIfTrue="1">
      <formula>0</formula>
    </cfRule>
  </conditionalFormatting>
  <conditionalFormatting sqref="L66">
    <cfRule type="cellIs" priority="58" dxfId="0" operator="equal" stopIfTrue="1">
      <formula>0</formula>
    </cfRule>
  </conditionalFormatting>
  <conditionalFormatting sqref="O66:V66">
    <cfRule type="cellIs" priority="59" dxfId="0" operator="equal" stopIfTrue="1">
      <formula>0</formula>
    </cfRule>
  </conditionalFormatting>
  <conditionalFormatting sqref="O45 O47:O49">
    <cfRule type="cellIs" priority="57" dxfId="0" operator="equal" stopIfTrue="1">
      <formula>0</formula>
    </cfRule>
  </conditionalFormatting>
  <conditionalFormatting sqref="O50">
    <cfRule type="cellIs" priority="56" dxfId="0" operator="equal" stopIfTrue="1">
      <formula>0</formula>
    </cfRule>
  </conditionalFormatting>
  <conditionalFormatting sqref="O53">
    <cfRule type="cellIs" priority="55" dxfId="0" operator="equal" stopIfTrue="1">
      <formula>0</formula>
    </cfRule>
  </conditionalFormatting>
  <conditionalFormatting sqref="O69 O73">
    <cfRule type="cellIs" priority="54" dxfId="0" operator="equal" stopIfTrue="1">
      <formula>0</formula>
    </cfRule>
  </conditionalFormatting>
  <conditionalFormatting sqref="G69">
    <cfRule type="cellIs" priority="53" dxfId="0" operator="equal" stopIfTrue="1">
      <formula>0</formula>
    </cfRule>
  </conditionalFormatting>
  <conditionalFormatting sqref="O76:V76">
    <cfRule type="cellIs" priority="52" dxfId="0" operator="equal" stopIfTrue="1">
      <formula>0</formula>
    </cfRule>
  </conditionalFormatting>
  <conditionalFormatting sqref="O77:V77">
    <cfRule type="cellIs" priority="51" dxfId="0" operator="equal" stopIfTrue="1">
      <formula>0</formula>
    </cfRule>
  </conditionalFormatting>
  <conditionalFormatting sqref="L50">
    <cfRule type="cellIs" priority="50" dxfId="0" operator="equal" stopIfTrue="1">
      <formula>0</formula>
    </cfRule>
  </conditionalFormatting>
  <conditionalFormatting sqref="L57">
    <cfRule type="cellIs" priority="49" dxfId="0" operator="equal" stopIfTrue="1">
      <formula>0</formula>
    </cfRule>
  </conditionalFormatting>
  <conditionalFormatting sqref="O26:O41 V26:V41">
    <cfRule type="cellIs" priority="48" dxfId="0" operator="equal" stopIfTrue="1">
      <formula>0</formula>
    </cfRule>
  </conditionalFormatting>
  <conditionalFormatting sqref="G47:L47 E47">
    <cfRule type="cellIs" priority="45" dxfId="0" operator="equal" stopIfTrue="1">
      <formula>0</formula>
    </cfRule>
  </conditionalFormatting>
  <conditionalFormatting sqref="I26:I41">
    <cfRule type="cellIs" priority="44" dxfId="0" operator="equal" stopIfTrue="1">
      <formula>0</formula>
    </cfRule>
  </conditionalFormatting>
  <conditionalFormatting sqref="E56 G56">
    <cfRule type="cellIs" priority="42" dxfId="0" operator="equal" stopIfTrue="1">
      <formula>0</formula>
    </cfRule>
  </conditionalFormatting>
  <conditionalFormatting sqref="P56:V56 K56:N56">
    <cfRule type="cellIs" priority="43" dxfId="0" operator="equal" stopIfTrue="1">
      <formula>0</formula>
    </cfRule>
  </conditionalFormatting>
  <conditionalFormatting sqref="J56">
    <cfRule type="cellIs" priority="41" dxfId="0" operator="equal" stopIfTrue="1">
      <formula>0</formula>
    </cfRule>
  </conditionalFormatting>
  <conditionalFormatting sqref="O56">
    <cfRule type="cellIs" priority="40" dxfId="0" operator="equal" stopIfTrue="1">
      <formula>0</formula>
    </cfRule>
  </conditionalFormatting>
  <conditionalFormatting sqref="E55 G55">
    <cfRule type="cellIs" priority="38" dxfId="0" operator="equal" stopIfTrue="1">
      <formula>0</formula>
    </cfRule>
  </conditionalFormatting>
  <conditionalFormatting sqref="P55:V55 K55:N55">
    <cfRule type="cellIs" priority="39" dxfId="0" operator="equal" stopIfTrue="1">
      <formula>0</formula>
    </cfRule>
  </conditionalFormatting>
  <conditionalFormatting sqref="J55">
    <cfRule type="cellIs" priority="37" dxfId="0" operator="equal" stopIfTrue="1">
      <formula>0</formula>
    </cfRule>
  </conditionalFormatting>
  <conditionalFormatting sqref="O55">
    <cfRule type="cellIs" priority="36" dxfId="0" operator="equal" stopIfTrue="1">
      <formula>0</formula>
    </cfRule>
  </conditionalFormatting>
  <conditionalFormatting sqref="E54 G54">
    <cfRule type="cellIs" priority="34" dxfId="0" operator="equal" stopIfTrue="1">
      <formula>0</formula>
    </cfRule>
  </conditionalFormatting>
  <conditionalFormatting sqref="P54:V54 K54:N54">
    <cfRule type="cellIs" priority="35" dxfId="0" operator="equal" stopIfTrue="1">
      <formula>0</formula>
    </cfRule>
  </conditionalFormatting>
  <conditionalFormatting sqref="J54">
    <cfRule type="cellIs" priority="33" dxfId="0" operator="equal" stopIfTrue="1">
      <formula>0</formula>
    </cfRule>
  </conditionalFormatting>
  <conditionalFormatting sqref="O54">
    <cfRule type="cellIs" priority="32" dxfId="0" operator="equal" stopIfTrue="1">
      <formula>0</formula>
    </cfRule>
  </conditionalFormatting>
  <conditionalFormatting sqref="Q61 U61:V61 K61:L61 E61 G61 N61:O61">
    <cfRule type="cellIs" priority="31" dxfId="0" operator="equal" stopIfTrue="1">
      <formula>0</formula>
    </cfRule>
  </conditionalFormatting>
  <conditionalFormatting sqref="Q62 V62 K62:L62 E62 G62 N62:O62">
    <cfRule type="cellIs" priority="30" dxfId="0" operator="equal" stopIfTrue="1">
      <formula>0</formula>
    </cfRule>
  </conditionalFormatting>
  <conditionalFormatting sqref="U62">
    <cfRule type="cellIs" priority="29" dxfId="0" operator="equal" stopIfTrue="1">
      <formula>0</formula>
    </cfRule>
  </conditionalFormatting>
  <conditionalFormatting sqref="M46:N46 P46:Q46 V46">
    <cfRule type="cellIs" priority="28" dxfId="0" operator="equal" stopIfTrue="1">
      <formula>0</formula>
    </cfRule>
  </conditionalFormatting>
  <conditionalFormatting sqref="O46">
    <cfRule type="cellIs" priority="27" dxfId="0" operator="equal" stopIfTrue="1">
      <formula>0</formula>
    </cfRule>
  </conditionalFormatting>
  <conditionalFormatting sqref="G46 E46 L46">
    <cfRule type="cellIs" priority="26" dxfId="0" operator="equal" stopIfTrue="1">
      <formula>0</formula>
    </cfRule>
  </conditionalFormatting>
  <conditionalFormatting sqref="G52 E52">
    <cfRule type="cellIs" priority="22" dxfId="0" operator="equal" stopIfTrue="1">
      <formula>0</formula>
    </cfRule>
  </conditionalFormatting>
  <conditionalFormatting sqref="K52:N52 P52:Q52 V52">
    <cfRule type="cellIs" priority="23" dxfId="0" operator="equal" stopIfTrue="1">
      <formula>0</formula>
    </cfRule>
  </conditionalFormatting>
  <conditionalFormatting sqref="J52">
    <cfRule type="cellIs" priority="21" dxfId="0" operator="equal" stopIfTrue="1">
      <formula>0</formula>
    </cfRule>
  </conditionalFormatting>
  <conditionalFormatting sqref="O52">
    <cfRule type="cellIs" priority="20" dxfId="0" operator="equal" stopIfTrue="1">
      <formula>0</formula>
    </cfRule>
  </conditionalFormatting>
  <conditionalFormatting sqref="Q26:Q41">
    <cfRule type="cellIs" priority="19" dxfId="0" operator="equal" stopIfTrue="1">
      <formula>0</formula>
    </cfRule>
  </conditionalFormatting>
  <conditionalFormatting sqref="U72:V72 N72">
    <cfRule type="cellIs" priority="16" dxfId="0" operator="equal" stopIfTrue="1">
      <formula>0</formula>
    </cfRule>
  </conditionalFormatting>
  <conditionalFormatting sqref="K72:L72">
    <cfRule type="cellIs" priority="18" dxfId="0" operator="equal" stopIfTrue="1">
      <formula>0</formula>
    </cfRule>
  </conditionalFormatting>
  <conditionalFormatting sqref="G72">
    <cfRule type="cellIs" priority="17" dxfId="0" operator="equal" stopIfTrue="1">
      <formula>0</formula>
    </cfRule>
  </conditionalFormatting>
  <conditionalFormatting sqref="Q72">
    <cfRule type="cellIs" priority="14" dxfId="0" operator="equal" stopIfTrue="1">
      <formula>0</formula>
    </cfRule>
  </conditionalFormatting>
  <conditionalFormatting sqref="E72">
    <cfRule type="cellIs" priority="15" dxfId="0" operator="equal" stopIfTrue="1">
      <formula>0</formula>
    </cfRule>
  </conditionalFormatting>
  <conditionalFormatting sqref="O72">
    <cfRule type="cellIs" priority="13" dxfId="0" operator="equal" stopIfTrue="1">
      <formula>0</formula>
    </cfRule>
  </conditionalFormatting>
  <conditionalFormatting sqref="U71:V71 N71">
    <cfRule type="cellIs" priority="10" dxfId="0" operator="equal" stopIfTrue="1">
      <formula>0</formula>
    </cfRule>
  </conditionalFormatting>
  <conditionalFormatting sqref="K71:L71">
    <cfRule type="cellIs" priority="12" dxfId="0" operator="equal" stopIfTrue="1">
      <formula>0</formula>
    </cfRule>
  </conditionalFormatting>
  <conditionalFormatting sqref="G71">
    <cfRule type="cellIs" priority="11" dxfId="0" operator="equal" stopIfTrue="1">
      <formula>0</formula>
    </cfRule>
  </conditionalFormatting>
  <conditionalFormatting sqref="Q71">
    <cfRule type="cellIs" priority="8" dxfId="0" operator="equal" stopIfTrue="1">
      <formula>0</formula>
    </cfRule>
  </conditionalFormatting>
  <conditionalFormatting sqref="E71">
    <cfRule type="cellIs" priority="9" dxfId="0" operator="equal" stopIfTrue="1">
      <formula>0</formula>
    </cfRule>
  </conditionalFormatting>
  <conditionalFormatting sqref="O71">
    <cfRule type="cellIs" priority="7" dxfId="0" operator="equal" stopIfTrue="1">
      <formula>0</formula>
    </cfRule>
  </conditionalFormatting>
  <conditionalFormatting sqref="U70:V70 N70">
    <cfRule type="cellIs" priority="4" dxfId="0" operator="equal" stopIfTrue="1">
      <formula>0</formula>
    </cfRule>
  </conditionalFormatting>
  <conditionalFormatting sqref="K70:L70">
    <cfRule type="cellIs" priority="6" dxfId="0" operator="equal" stopIfTrue="1">
      <formula>0</formula>
    </cfRule>
  </conditionalFormatting>
  <conditionalFormatting sqref="G70">
    <cfRule type="cellIs" priority="5" dxfId="0" operator="equal" stopIfTrue="1">
      <formula>0</formula>
    </cfRule>
  </conditionalFormatting>
  <conditionalFormatting sqref="Q70">
    <cfRule type="cellIs" priority="2" dxfId="0" operator="equal" stopIfTrue="1">
      <formula>0</formula>
    </cfRule>
  </conditionalFormatting>
  <conditionalFormatting sqref="E70">
    <cfRule type="cellIs" priority="3" dxfId="0" operator="equal" stopIfTrue="1">
      <formula>0</formula>
    </cfRule>
  </conditionalFormatting>
  <conditionalFormatting sqref="O70">
    <cfRule type="cellIs" priority="1" dxfId="0" operator="equal" stopIfTrue="1">
      <formula>0</formula>
    </cfRule>
  </conditionalFormatting>
  <printOptions/>
  <pageMargins left="0.7874015748031497" right="0.1968503937007874" top="0.7874015748031497" bottom="0.1968503937007874" header="0.31496062992125984" footer="0.31496062992125984"/>
  <pageSetup fitToHeight="0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2018-07-19T12:53:33Z</cp:lastPrinted>
  <dcterms:created xsi:type="dcterms:W3CDTF">1996-10-08T23:32:33Z</dcterms:created>
  <dcterms:modified xsi:type="dcterms:W3CDTF">2018-10-02T10:09:52Z</dcterms:modified>
  <cp:category/>
  <cp:version/>
  <cp:contentType/>
  <cp:contentStatus/>
</cp:coreProperties>
</file>