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7560" activeTab="0"/>
  </bookViews>
  <sheets>
    <sheet name="КП-731-733" sheetId="1" r:id="rId1"/>
  </sheets>
  <definedNames>
    <definedName name="_xlnm.Print_Area" localSheetId="0">'КП-731-733'!$A$1:$V$78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4" authorId="0">
      <text>
        <r>
          <rPr>
            <b/>
            <sz val="9"/>
            <rFont val="Tahoma"/>
            <family val="2"/>
          </rPr>
          <t>В НП - 50 годин - збільшено практичну складову</t>
        </r>
      </text>
    </comment>
    <comment ref="B56" authorId="0">
      <text>
        <r>
          <rPr>
            <b/>
            <sz val="9"/>
            <rFont val="Tahoma"/>
            <family val="2"/>
          </rPr>
          <t>В НП - 44 години - збільшено практичну складову</t>
        </r>
      </text>
    </comment>
    <comment ref="B59" authorId="0">
      <text>
        <r>
          <rPr>
            <b/>
            <sz val="9"/>
            <rFont val="Tahoma"/>
            <family val="2"/>
          </rPr>
          <t>в НП аудиторна робота становить 20 
годин</t>
        </r>
      </text>
    </comment>
  </commentList>
</comments>
</file>

<file path=xl/sharedStrings.xml><?xml version="1.0" encoding="utf-8"?>
<sst xmlns="http://schemas.openxmlformats.org/spreadsheetml/2006/main" count="166" uniqueCount="132">
  <si>
    <t xml:space="preserve">         ЗАТВЕРДЖУЮ</t>
  </si>
  <si>
    <t xml:space="preserve">        Ректор</t>
  </si>
  <si>
    <t xml:space="preserve">         Дніпропетровського державного</t>
  </si>
  <si>
    <t xml:space="preserve">         університету внутрішніх справ</t>
  </si>
  <si>
    <t xml:space="preserve">         полковник поліції</t>
  </si>
  <si>
    <t xml:space="preserve">                                                       А.Є. Фоменко</t>
  </si>
  <si>
    <t xml:space="preserve">         ____._________. 2018</t>
  </si>
  <si>
    <t>РОБОЧИЙ НАВЧАЛЬНИЙ ПЛАН</t>
  </si>
  <si>
    <t>Навчальний рік</t>
  </si>
  <si>
    <t>2018-2019</t>
  </si>
  <si>
    <t>групи</t>
  </si>
  <si>
    <t>наповненість</t>
  </si>
  <si>
    <t>потоки</t>
  </si>
  <si>
    <t>Рівень вищої освіти</t>
  </si>
  <si>
    <t>перший (бакалаврський)</t>
  </si>
  <si>
    <t>КП-731</t>
  </si>
  <si>
    <t>Спеціальність</t>
  </si>
  <si>
    <t>262 "Правоохоронна діяльність"</t>
  </si>
  <si>
    <t>КП-732</t>
  </si>
  <si>
    <t>Факультет</t>
  </si>
  <si>
    <t>ФПФПКП</t>
  </si>
  <si>
    <t>КП-733</t>
  </si>
  <si>
    <t>Курс</t>
  </si>
  <si>
    <t>Форма навчання</t>
  </si>
  <si>
    <t>денна</t>
  </si>
  <si>
    <t>1 лекційний потік</t>
  </si>
  <si>
    <t>Термін навчання</t>
  </si>
  <si>
    <t>3 роки</t>
  </si>
  <si>
    <t>№
пп.</t>
  </si>
  <si>
    <t>Назва дисципліни</t>
  </si>
  <si>
    <t>3 семестр</t>
  </si>
  <si>
    <t>4 семестр</t>
  </si>
  <si>
    <t>Контрольні заходи</t>
  </si>
  <si>
    <t>Кількість кредитів (ECTS)</t>
  </si>
  <si>
    <t>Години</t>
  </si>
  <si>
    <t>Загальний обсяг</t>
  </si>
  <si>
    <t>Аудиторні</t>
  </si>
  <si>
    <t>Самостійна та індивідуальна робота</t>
  </si>
  <si>
    <t>Форма підсумкового контролю</t>
  </si>
  <si>
    <t>Курсова робота</t>
  </si>
  <si>
    <t>Всього</t>
  </si>
  <si>
    <t>Лекції</t>
  </si>
  <si>
    <t>Семінари</t>
  </si>
  <si>
    <t>Практ. заняття</t>
  </si>
  <si>
    <t>МК (годин)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</si>
  <si>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</si>
  <si>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</si>
  <si>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</si>
  <si>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</si>
  <si>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</si>
  <si>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</si>
  <si>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</si>
  <si>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</si>
  <si>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</si>
  <si>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</si>
  <si>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</si>
  <si>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</si>
  <si>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</si>
  <si>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</si>
  <si>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</si>
  <si>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</si>
  <si>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</si>
  <si>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</si>
  <si>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</si>
  <si>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</si>
  <si>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</si>
  <si>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</si>
  <si>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1. НОРМАТИВНА ЧАСТИНА</t>
  </si>
  <si>
    <t xml:space="preserve">1.1. Цикл гуманітарної та соціально-економічної підготовки </t>
  </si>
  <si>
    <t>ГСЕ.1.1.04</t>
  </si>
  <si>
    <t>Іноземна мова</t>
  </si>
  <si>
    <t>залік</t>
  </si>
  <si>
    <t>Разом по п. 1.1.</t>
  </si>
  <si>
    <t>1.2. Цикл дисциплін природничо-наукової (фундаментальної) підготовки</t>
  </si>
  <si>
    <t>ПНФ.1.2.05</t>
  </si>
  <si>
    <t>Судові та правоохоронні органи України</t>
  </si>
  <si>
    <t>Е</t>
  </si>
  <si>
    <t>ПНФ.1.2.06</t>
  </si>
  <si>
    <t>Адміністративне право</t>
  </si>
  <si>
    <t>ПНФ.1.2.07</t>
  </si>
  <si>
    <t>Кримінальне право</t>
  </si>
  <si>
    <t>К</t>
  </si>
  <si>
    <t>ПНФ.1.2.08</t>
  </si>
  <si>
    <t>Цивільне право та процес</t>
  </si>
  <si>
    <t>Разом по п. 1.2.</t>
  </si>
  <si>
    <t>1.3  Цикл дисциплін професійної та практичної підготовки</t>
  </si>
  <si>
    <t>ППП.1.3.01</t>
  </si>
  <si>
    <t>Тактико-спеціальна підготовка</t>
  </si>
  <si>
    <t>ППП.1.3.02</t>
  </si>
  <si>
    <t>Вогнева підготовка</t>
  </si>
  <si>
    <t>ППП.1.3.03</t>
  </si>
  <si>
    <t>Спеціальна фізична підготовка</t>
  </si>
  <si>
    <t>ППП.1.3.05</t>
  </si>
  <si>
    <t>Адміністративний процес</t>
  </si>
  <si>
    <t>ППП.1.3.10</t>
  </si>
  <si>
    <t>Навчальна практика</t>
  </si>
  <si>
    <t>д/залік</t>
  </si>
  <si>
    <t>Разом по п.1.3.</t>
  </si>
  <si>
    <t>Разом НОРМАТИВНА частина:</t>
  </si>
  <si>
    <t>2. ВИБІРКОВА ЧАСТИНА</t>
  </si>
  <si>
    <t>2.1. Цикл дисциплін професійної та практичної підготовки за вибором НАВЧАЛЬНОГО ЗАКЛАДУ</t>
  </si>
  <si>
    <t>ПП.2.1.01</t>
  </si>
  <si>
    <t>Юридична психологія</t>
  </si>
  <si>
    <t>ПП.2.1.02</t>
  </si>
  <si>
    <t>Режим секретності</t>
  </si>
  <si>
    <t>ПП.2.1.03</t>
  </si>
  <si>
    <t xml:space="preserve">Оперативно-розшукова діяльність </t>
  </si>
  <si>
    <t>ПП.2.1.04</t>
  </si>
  <si>
    <t>Господарське право</t>
  </si>
  <si>
    <t>ПП.2.1.05</t>
  </si>
  <si>
    <t>Кримінологія та профілактика злочинів</t>
  </si>
  <si>
    <t>ПП.2.1.06</t>
  </si>
  <si>
    <t>Кримінально-виконавче право</t>
  </si>
  <si>
    <t>Разом по п.2.1.</t>
  </si>
  <si>
    <t xml:space="preserve">2.2. Цикл дисциплін професійної та практичної підготовки за вибором ЗДОБУВАЧІВ ВИЩОЇ ОСВІТИ </t>
  </si>
  <si>
    <t>2.2.2 Оперативно-розшукова спеціалізація</t>
  </si>
  <si>
    <t>Разом по п.2.2.</t>
  </si>
  <si>
    <t>Разом ВИБІРКОВА частина:</t>
  </si>
  <si>
    <t>РАЗОМ ПО КУРСУ:</t>
  </si>
  <si>
    <r>
      <t xml:space="preserve">Курсова робота – </t>
    </r>
    <r>
      <rPr>
        <sz val="14"/>
        <rFont val="Times New Roman"/>
        <family val="1"/>
      </rPr>
      <t xml:space="preserve">Кримінальне право - </t>
    </r>
    <r>
      <rPr>
        <b/>
        <sz val="14"/>
        <rFont val="Times New Roman"/>
        <family val="1"/>
      </rPr>
      <t>4 семестр</t>
    </r>
  </si>
  <si>
    <t>Начальник</t>
  </si>
  <si>
    <t>навчально-методичного відділу</t>
  </si>
  <si>
    <t>Ю.І. Тюря</t>
  </si>
  <si>
    <t>ПОГОДЖЕНО</t>
  </si>
  <si>
    <t>Проректор</t>
  </si>
  <si>
    <t>Декан</t>
  </si>
  <si>
    <t>Дніпропетровського державного</t>
  </si>
  <si>
    <t>університету внутрішніх справ</t>
  </si>
  <si>
    <t>майор поліції</t>
  </si>
  <si>
    <t>Л.Р. Наливайко</t>
  </si>
  <si>
    <t xml:space="preserve">С.М. Балабан    </t>
  </si>
  <si>
    <t xml:space="preserve">      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</si>
</sst>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#,##0.00_₴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b/>
      <sz val="14"/>
      <color rgb="FFFF0000"/>
      <name val="Times New Roman"/>
      <family val="1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double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11" fillId="33" borderId="15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63" fillId="33" borderId="0" xfId="0" applyFont="1" applyFill="1" applyAlignment="1">
      <alignment horizontal="left"/>
    </xf>
    <xf numFmtId="0" fontId="1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17" xfId="52" applyFont="1" applyFill="1" applyBorder="1" applyAlignment="1">
      <alignment horizontal="center" textRotation="90" wrapText="1"/>
      <protection/>
    </xf>
    <xf numFmtId="0" fontId="11" fillId="33" borderId="17" xfId="0" applyFont="1" applyFill="1" applyBorder="1" applyAlignment="1">
      <alignment textRotation="90"/>
    </xf>
    <xf numFmtId="49" fontId="11" fillId="33" borderId="18" xfId="52" applyNumberFormat="1" applyFont="1" applyFill="1" applyBorder="1" applyAlignment="1">
      <alignment horizontal="center" vertical="top" wrapText="1"/>
      <protection/>
    </xf>
    <xf numFmtId="49" fontId="11" fillId="33" borderId="19" xfId="52" applyNumberFormat="1" applyFont="1" applyFill="1" applyBorder="1" applyAlignment="1">
      <alignment horizontal="center" vertical="top" wrapText="1"/>
      <protection/>
    </xf>
    <xf numFmtId="49" fontId="11" fillId="33" borderId="20" xfId="52" applyNumberFormat="1" applyFont="1" applyFill="1" applyBorder="1" applyAlignment="1">
      <alignment horizontal="center" vertical="top" wrapText="1"/>
      <protection/>
    </xf>
    <xf numFmtId="49" fontId="11" fillId="33" borderId="21" xfId="52" applyNumberFormat="1" applyFont="1" applyFill="1" applyBorder="1" applyAlignment="1">
      <alignment horizontal="center" vertical="top" wrapText="1"/>
      <protection/>
    </xf>
    <xf numFmtId="49" fontId="11" fillId="33" borderId="22" xfId="52" applyNumberFormat="1" applyFont="1" applyFill="1" applyBorder="1" applyAlignment="1">
      <alignment horizontal="center" vertical="top" wrapText="1"/>
      <protection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 vertical="center"/>
    </xf>
    <xf numFmtId="0" fontId="6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11" fillId="33" borderId="25" xfId="53" applyFont="1" applyFill="1" applyBorder="1" applyAlignment="1">
      <alignment horizontal="center" vertical="center"/>
      <protection/>
    </xf>
    <xf numFmtId="0" fontId="11" fillId="33" borderId="26" xfId="53" applyFont="1" applyFill="1" applyBorder="1" applyAlignment="1">
      <alignment horizontal="center" vertical="center"/>
      <protection/>
    </xf>
    <xf numFmtId="164" fontId="7" fillId="33" borderId="27" xfId="53" applyNumberFormat="1" applyFont="1" applyFill="1" applyBorder="1" applyAlignment="1">
      <alignment horizontal="center" vertical="center" wrapText="1"/>
      <protection/>
    </xf>
    <xf numFmtId="1" fontId="11" fillId="33" borderId="25" xfId="0" applyNumberFormat="1" applyFont="1" applyFill="1" applyBorder="1" applyAlignment="1">
      <alignment horizontal="center" vertical="center" wrapText="1"/>
    </xf>
    <xf numFmtId="0" fontId="11" fillId="33" borderId="25" xfId="53" applyFont="1" applyFill="1" applyBorder="1" applyAlignment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1" fontId="11" fillId="33" borderId="29" xfId="54" applyNumberFormat="1" applyFont="1" applyFill="1" applyBorder="1" applyAlignment="1">
      <alignment horizontal="center" vertical="center" wrapText="1"/>
      <protection/>
    </xf>
    <xf numFmtId="1" fontId="11" fillId="33" borderId="27" xfId="53" applyNumberFormat="1" applyFont="1" applyFill="1" applyBorder="1" applyAlignment="1">
      <alignment horizontal="center" vertical="center" wrapText="1"/>
      <protection/>
    </xf>
    <xf numFmtId="0" fontId="11" fillId="33" borderId="26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1" fontId="11" fillId="33" borderId="31" xfId="54" applyNumberFormat="1" applyFont="1" applyFill="1" applyBorder="1" applyAlignment="1">
      <alignment horizontal="center" vertical="center" wrapText="1"/>
      <protection/>
    </xf>
    <xf numFmtId="0" fontId="64" fillId="33" borderId="0" xfId="0" applyFont="1" applyFill="1" applyAlignment="1">
      <alignment horizontal="left" vertical="center"/>
    </xf>
    <xf numFmtId="164" fontId="11" fillId="33" borderId="26" xfId="53" applyNumberFormat="1" applyFont="1" applyFill="1" applyBorder="1" applyAlignment="1">
      <alignment horizontal="center" vertical="center" wrapText="1"/>
      <protection/>
    </xf>
    <xf numFmtId="164" fontId="11" fillId="33" borderId="27" xfId="53" applyNumberFormat="1" applyFont="1" applyFill="1" applyBorder="1" applyAlignment="1">
      <alignment horizontal="center" vertical="center" wrapText="1"/>
      <protection/>
    </xf>
    <xf numFmtId="1" fontId="11" fillId="33" borderId="26" xfId="53" applyNumberFormat="1" applyFont="1" applyFill="1" applyBorder="1" applyAlignment="1">
      <alignment horizontal="center" vertical="center" wrapText="1"/>
      <protection/>
    </xf>
    <xf numFmtId="1" fontId="11" fillId="33" borderId="31" xfId="53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0" fontId="11" fillId="33" borderId="24" xfId="53" applyFont="1" applyFill="1" applyBorder="1" applyAlignment="1">
      <alignment horizontal="center" vertical="center"/>
      <protection/>
    </xf>
    <xf numFmtId="0" fontId="11" fillId="33" borderId="27" xfId="53" applyFont="1" applyFill="1" applyBorder="1" applyAlignment="1">
      <alignment horizontal="center" vertical="center"/>
      <protection/>
    </xf>
    <xf numFmtId="0" fontId="11" fillId="33" borderId="24" xfId="0" applyNumberFormat="1" applyFont="1" applyFill="1" applyBorder="1" applyAlignment="1">
      <alignment horizontal="center" vertical="center"/>
    </xf>
    <xf numFmtId="0" fontId="11" fillId="33" borderId="24" xfId="53" applyFont="1" applyFill="1" applyBorder="1" applyAlignment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4" fillId="33" borderId="24" xfId="0" applyNumberFormat="1" applyFont="1" applyFill="1" applyBorder="1" applyAlignment="1" quotePrefix="1">
      <alignment horizontal="center" vertical="center"/>
    </xf>
    <xf numFmtId="0" fontId="14" fillId="33" borderId="27" xfId="0" applyNumberFormat="1" applyFont="1" applyFill="1" applyBorder="1" applyAlignment="1">
      <alignment horizontal="center" vertical="center"/>
    </xf>
    <xf numFmtId="0" fontId="11" fillId="33" borderId="27" xfId="53" applyFont="1" applyFill="1" applyBorder="1" applyAlignment="1">
      <alignment horizontal="center" vertical="center" wrapText="1"/>
      <protection/>
    </xf>
    <xf numFmtId="0" fontId="2" fillId="33" borderId="32" xfId="0" applyNumberFormat="1" applyFont="1" applyFill="1" applyBorder="1" applyAlignment="1">
      <alignment horizontal="left" vertical="center" wrapText="1"/>
    </xf>
    <xf numFmtId="0" fontId="2" fillId="33" borderId="25" xfId="0" applyNumberFormat="1" applyFont="1" applyFill="1" applyBorder="1" applyAlignment="1">
      <alignment horizontal="left" vertical="center" wrapText="1"/>
    </xf>
    <xf numFmtId="49" fontId="11" fillId="33" borderId="33" xfId="0" applyNumberFormat="1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 wrapText="1"/>
    </xf>
    <xf numFmtId="0" fontId="7" fillId="33" borderId="27" xfId="53" applyFont="1" applyFill="1" applyBorder="1" applyAlignment="1">
      <alignment horizontal="center" vertical="center"/>
      <protection/>
    </xf>
    <xf numFmtId="1" fontId="7" fillId="33" borderId="27" xfId="53" applyNumberFormat="1" applyFont="1" applyFill="1" applyBorder="1" applyAlignment="1">
      <alignment horizontal="center" vertical="center" wrapText="1"/>
      <protection/>
    </xf>
    <xf numFmtId="1" fontId="7" fillId="33" borderId="24" xfId="53" applyNumberFormat="1" applyFont="1" applyFill="1" applyBorder="1" applyAlignment="1">
      <alignment horizontal="center" vertical="center" wrapText="1"/>
      <protection/>
    </xf>
    <xf numFmtId="1" fontId="7" fillId="33" borderId="34" xfId="53" applyNumberFormat="1" applyFont="1" applyFill="1" applyBorder="1" applyAlignment="1">
      <alignment horizontal="center" vertical="center" wrapText="1"/>
      <protection/>
    </xf>
    <xf numFmtId="1" fontId="7" fillId="33" borderId="35" xfId="53" applyNumberFormat="1" applyFont="1" applyFill="1" applyBorder="1" applyAlignment="1">
      <alignment horizontal="center" vertical="center" wrapText="1"/>
      <protection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left" vertical="center" wrapText="1"/>
    </xf>
    <xf numFmtId="164" fontId="7" fillId="33" borderId="26" xfId="53" applyNumberFormat="1" applyFont="1" applyFill="1" applyBorder="1" applyAlignment="1">
      <alignment horizontal="center" vertical="center" wrapText="1"/>
      <protection/>
    </xf>
    <xf numFmtId="0" fontId="14" fillId="33" borderId="26" xfId="0" applyNumberFormat="1" applyFont="1" applyFill="1" applyBorder="1" applyAlignment="1">
      <alignment horizontal="center" vertical="center"/>
    </xf>
    <xf numFmtId="0" fontId="11" fillId="33" borderId="26" xfId="53" applyFont="1" applyFill="1" applyBorder="1" applyAlignment="1">
      <alignment horizontal="center" vertical="center" wrapText="1"/>
      <protection/>
    </xf>
    <xf numFmtId="0" fontId="14" fillId="33" borderId="25" xfId="0" applyNumberFormat="1" applyFont="1" applyFill="1" applyBorder="1" applyAlignment="1" quotePrefix="1">
      <alignment horizontal="center" vertical="center"/>
    </xf>
    <xf numFmtId="0" fontId="2" fillId="33" borderId="26" xfId="0" applyNumberFormat="1" applyFont="1" applyFill="1" applyBorder="1" applyAlignment="1">
      <alignment horizontal="left" vertical="center" wrapText="1"/>
    </xf>
    <xf numFmtId="0" fontId="11" fillId="33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14" fontId="0" fillId="33" borderId="0" xfId="0" applyNumberFormat="1" applyFont="1" applyFill="1" applyAlignment="1">
      <alignment horizontal="left" vertical="center"/>
    </xf>
    <xf numFmtId="49" fontId="11" fillId="33" borderId="23" xfId="0" applyNumberFormat="1" applyFont="1" applyFill="1" applyBorder="1" applyAlignment="1">
      <alignment horizontal="center" vertical="center" wrapText="1"/>
    </xf>
    <xf numFmtId="0" fontId="11" fillId="33" borderId="27" xfId="0" applyNumberFormat="1" applyFont="1" applyFill="1" applyBorder="1" applyAlignment="1">
      <alignment horizontal="left" vertical="center" wrapText="1"/>
    </xf>
    <xf numFmtId="0" fontId="7" fillId="33" borderId="24" xfId="53" applyFont="1" applyFill="1" applyBorder="1" applyAlignment="1">
      <alignment horizontal="center" vertical="center"/>
      <protection/>
    </xf>
    <xf numFmtId="0" fontId="7" fillId="33" borderId="24" xfId="54" applyFont="1" applyFill="1" applyBorder="1" applyAlignment="1">
      <alignment horizontal="center" vertical="center" wrapText="1"/>
      <protection/>
    </xf>
    <xf numFmtId="0" fontId="7" fillId="33" borderId="27" xfId="54" applyFont="1" applyFill="1" applyBorder="1" applyAlignment="1">
      <alignment horizontal="center" vertical="center" wrapText="1"/>
      <protection/>
    </xf>
    <xf numFmtId="165" fontId="2" fillId="33" borderId="23" xfId="0" applyNumberFormat="1" applyFont="1" applyFill="1" applyBorder="1" applyAlignment="1">
      <alignment horizontal="center" vertical="center"/>
    </xf>
    <xf numFmtId="164" fontId="7" fillId="33" borderId="25" xfId="53" applyNumberFormat="1" applyFont="1" applyFill="1" applyBorder="1" applyAlignment="1">
      <alignment horizontal="center" vertical="center" wrapText="1"/>
      <protection/>
    </xf>
    <xf numFmtId="0" fontId="14" fillId="33" borderId="26" xfId="0" applyNumberFormat="1" applyFont="1" applyFill="1" applyBorder="1" applyAlignment="1">
      <alignment horizontal="center" vertical="center" wrapText="1"/>
    </xf>
    <xf numFmtId="0" fontId="11" fillId="33" borderId="30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164" fontId="11" fillId="33" borderId="25" xfId="53" applyNumberFormat="1" applyFont="1" applyFill="1" applyBorder="1" applyAlignment="1">
      <alignment horizontal="center" vertical="center" wrapText="1"/>
      <protection/>
    </xf>
    <xf numFmtId="0" fontId="11" fillId="0" borderId="26" xfId="0" applyFont="1" applyBorder="1" applyAlignment="1">
      <alignment horizontal="center" vertical="center"/>
    </xf>
    <xf numFmtId="0" fontId="11" fillId="33" borderId="25" xfId="0" applyNumberFormat="1" applyFont="1" applyFill="1" applyBorder="1" applyAlignment="1">
      <alignment horizontal="center" vertical="center"/>
    </xf>
    <xf numFmtId="0" fontId="11" fillId="33" borderId="25" xfId="54" applyFont="1" applyFill="1" applyBorder="1" applyAlignment="1">
      <alignment horizontal="center" vertical="center" wrapText="1"/>
      <protection/>
    </xf>
    <xf numFmtId="0" fontId="14" fillId="33" borderId="25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1" fontId="11" fillId="33" borderId="26" xfId="54" applyNumberFormat="1" applyFont="1" applyFill="1" applyBorder="1" applyAlignment="1">
      <alignment horizontal="center" vertical="center" wrapText="1"/>
      <protection/>
    </xf>
    <xf numFmtId="165" fontId="65" fillId="33" borderId="23" xfId="0" applyNumberFormat="1" applyFont="1" applyFill="1" applyBorder="1" applyAlignment="1">
      <alignment horizontal="center" vertical="center"/>
    </xf>
    <xf numFmtId="0" fontId="65" fillId="33" borderId="37" xfId="0" applyNumberFormat="1" applyFont="1" applyFill="1" applyBorder="1" applyAlignment="1">
      <alignment horizontal="left" vertical="center" wrapText="1"/>
    </xf>
    <xf numFmtId="0" fontId="65" fillId="33" borderId="25" xfId="53" applyFont="1" applyFill="1" applyBorder="1" applyAlignment="1">
      <alignment horizontal="center" vertical="center" wrapText="1"/>
      <protection/>
    </xf>
    <xf numFmtId="0" fontId="65" fillId="33" borderId="26" xfId="0" applyNumberFormat="1" applyFont="1" applyFill="1" applyBorder="1" applyAlignment="1">
      <alignment horizontal="center" vertical="center"/>
    </xf>
    <xf numFmtId="164" fontId="66" fillId="33" borderId="25" xfId="53" applyNumberFormat="1" applyFont="1" applyFill="1" applyBorder="1" applyAlignment="1">
      <alignment horizontal="center" vertical="center" wrapText="1"/>
      <protection/>
    </xf>
    <xf numFmtId="0" fontId="65" fillId="33" borderId="26" xfId="0" applyNumberFormat="1" applyFont="1" applyFill="1" applyBorder="1" applyAlignment="1">
      <alignment horizontal="center" vertical="center" wrapText="1"/>
    </xf>
    <xf numFmtId="0" fontId="65" fillId="33" borderId="26" xfId="53" applyFont="1" applyFill="1" applyBorder="1" applyAlignment="1">
      <alignment horizontal="center" vertical="center" wrapText="1"/>
      <protection/>
    </xf>
    <xf numFmtId="0" fontId="65" fillId="33" borderId="30" xfId="0" applyNumberFormat="1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 wrapText="1"/>
    </xf>
    <xf numFmtId="1" fontId="65" fillId="33" borderId="29" xfId="54" applyNumberFormat="1" applyFont="1" applyFill="1" applyBorder="1" applyAlignment="1">
      <alignment horizontal="center" vertical="center" wrapText="1"/>
      <protection/>
    </xf>
    <xf numFmtId="164" fontId="65" fillId="33" borderId="25" xfId="53" applyNumberFormat="1" applyFont="1" applyFill="1" applyBorder="1" applyAlignment="1">
      <alignment horizontal="center" vertical="center" wrapText="1"/>
      <protection/>
    </xf>
    <xf numFmtId="164" fontId="65" fillId="33" borderId="26" xfId="53" applyNumberFormat="1" applyFont="1" applyFill="1" applyBorder="1" applyAlignment="1">
      <alignment horizontal="center" vertical="center" wrapText="1"/>
      <protection/>
    </xf>
    <xf numFmtId="1" fontId="65" fillId="33" borderId="26" xfId="53" applyNumberFormat="1" applyFont="1" applyFill="1" applyBorder="1" applyAlignment="1">
      <alignment horizontal="center" vertical="center" wrapText="1"/>
      <protection/>
    </xf>
    <xf numFmtId="0" fontId="65" fillId="33" borderId="25" xfId="0" applyNumberFormat="1" applyFont="1" applyFill="1" applyBorder="1" applyAlignment="1">
      <alignment horizontal="center" vertical="center"/>
    </xf>
    <xf numFmtId="1" fontId="65" fillId="33" borderId="25" xfId="53" applyNumberFormat="1" applyFont="1" applyFill="1" applyBorder="1" applyAlignment="1">
      <alignment horizontal="center" vertical="center" wrapText="1"/>
      <protection/>
    </xf>
    <xf numFmtId="1" fontId="65" fillId="33" borderId="31" xfId="53" applyNumberFormat="1" applyFont="1" applyFill="1" applyBorder="1" applyAlignment="1">
      <alignment horizontal="center" vertical="center" wrapText="1"/>
      <protection/>
    </xf>
    <xf numFmtId="49" fontId="11" fillId="33" borderId="38" xfId="0" applyNumberFormat="1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17" xfId="53" applyFont="1" applyFill="1" applyBorder="1" applyAlignment="1">
      <alignment horizontal="center" vertical="center"/>
      <protection/>
    </xf>
    <xf numFmtId="164" fontId="7" fillId="33" borderId="17" xfId="53" applyNumberFormat="1" applyFont="1" applyFill="1" applyBorder="1" applyAlignment="1">
      <alignment horizontal="center" vertical="center" wrapText="1"/>
      <protection/>
    </xf>
    <xf numFmtId="1" fontId="7" fillId="33" borderId="17" xfId="53" applyNumberFormat="1" applyFont="1" applyFill="1" applyBorder="1" applyAlignment="1">
      <alignment horizontal="center" vertical="center" wrapText="1"/>
      <protection/>
    </xf>
    <xf numFmtId="0" fontId="7" fillId="33" borderId="39" xfId="54" applyFont="1" applyFill="1" applyBorder="1" applyAlignment="1">
      <alignment horizontal="center" vertical="center" wrapText="1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1" fontId="7" fillId="33" borderId="40" xfId="53" applyNumberFormat="1" applyFont="1" applyFill="1" applyBorder="1" applyAlignment="1">
      <alignment horizontal="center" vertical="center" wrapText="1"/>
      <protection/>
    </xf>
    <xf numFmtId="0" fontId="7" fillId="33" borderId="19" xfId="53" applyFont="1" applyFill="1" applyBorder="1" applyAlignment="1">
      <alignment horizontal="center" vertical="center"/>
      <protection/>
    </xf>
    <xf numFmtId="164" fontId="7" fillId="33" borderId="19" xfId="53" applyNumberFormat="1" applyFont="1" applyFill="1" applyBorder="1" applyAlignment="1">
      <alignment horizontal="center" vertical="center" wrapText="1"/>
      <protection/>
    </xf>
    <xf numFmtId="1" fontId="7" fillId="33" borderId="19" xfId="53" applyNumberFormat="1" applyFont="1" applyFill="1" applyBorder="1" applyAlignment="1">
      <alignment horizontal="center" vertical="center" wrapText="1"/>
      <protection/>
    </xf>
    <xf numFmtId="1" fontId="7" fillId="33" borderId="20" xfId="53" applyNumberFormat="1" applyFont="1" applyFill="1" applyBorder="1" applyAlignment="1">
      <alignment horizontal="center" vertical="center" wrapText="1"/>
      <protection/>
    </xf>
    <xf numFmtId="0" fontId="7" fillId="33" borderId="21" xfId="53" applyFont="1" applyFill="1" applyBorder="1" applyAlignment="1">
      <alignment horizontal="center" vertical="center"/>
      <protection/>
    </xf>
    <xf numFmtId="1" fontId="7" fillId="33" borderId="22" xfId="53" applyNumberFormat="1" applyFont="1" applyFill="1" applyBorder="1" applyAlignment="1">
      <alignment horizontal="center" vertical="center" wrapText="1"/>
      <protection/>
    </xf>
    <xf numFmtId="0" fontId="2" fillId="33" borderId="27" xfId="0" applyNumberFormat="1" applyFont="1" applyFill="1" applyBorder="1" applyAlignment="1">
      <alignment horizontal="left" vertical="center"/>
    </xf>
    <xf numFmtId="0" fontId="11" fillId="33" borderId="26" xfId="54" applyFont="1" applyFill="1" applyBorder="1" applyAlignment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/>
    </xf>
    <xf numFmtId="0" fontId="7" fillId="33" borderId="39" xfId="53" applyFont="1" applyFill="1" applyBorder="1" applyAlignment="1">
      <alignment horizontal="center" vertical="center"/>
      <protection/>
    </xf>
    <xf numFmtId="1" fontId="7" fillId="33" borderId="41" xfId="53" applyNumberFormat="1" applyFont="1" applyFill="1" applyBorder="1" applyAlignment="1">
      <alignment horizontal="center" vertical="center" wrapText="1"/>
      <protection/>
    </xf>
    <xf numFmtId="1" fontId="11" fillId="33" borderId="34" xfId="54" applyNumberFormat="1" applyFont="1" applyFill="1" applyBorder="1" applyAlignment="1">
      <alignment horizontal="center" vertical="center" wrapText="1"/>
      <protection/>
    </xf>
    <xf numFmtId="49" fontId="11" fillId="33" borderId="23" xfId="0" applyNumberFormat="1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 wrapText="1"/>
    </xf>
    <xf numFmtId="0" fontId="7" fillId="33" borderId="27" xfId="53" applyFont="1" applyFill="1" applyBorder="1" applyAlignment="1">
      <alignment horizontal="left" vertical="center"/>
      <protection/>
    </xf>
    <xf numFmtId="0" fontId="7" fillId="33" borderId="24" xfId="53" applyFont="1" applyFill="1" applyBorder="1" applyAlignment="1">
      <alignment horizontal="left" vertical="center"/>
      <protection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/>
    </xf>
    <xf numFmtId="0" fontId="70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 horizontal="center"/>
    </xf>
    <xf numFmtId="0" fontId="74" fillId="33" borderId="0" xfId="0" applyFont="1" applyFill="1" applyAlignment="1">
      <alignment/>
    </xf>
    <xf numFmtId="164" fontId="74" fillId="33" borderId="0" xfId="0" applyNumberFormat="1" applyFont="1" applyFill="1" applyAlignment="1">
      <alignment/>
    </xf>
    <xf numFmtId="0" fontId="75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74" fillId="0" borderId="0" xfId="0" applyFont="1" applyFill="1" applyAlignment="1">
      <alignment horizontal="center"/>
    </xf>
    <xf numFmtId="0" fontId="74" fillId="0" borderId="0" xfId="0" applyFont="1" applyFill="1" applyAlignment="1">
      <alignment/>
    </xf>
    <xf numFmtId="164" fontId="74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5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74" fillId="33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33" borderId="4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1" fillId="33" borderId="27" xfId="52" applyFont="1" applyFill="1" applyBorder="1" applyAlignment="1">
      <alignment horizontal="center" vertical="top" wrapText="1"/>
      <protection/>
    </xf>
    <xf numFmtId="0" fontId="11" fillId="33" borderId="35" xfId="52" applyFont="1" applyFill="1" applyBorder="1" applyAlignment="1">
      <alignment horizontal="center" textRotation="90" wrapText="1"/>
      <protection/>
    </xf>
    <xf numFmtId="0" fontId="11" fillId="33" borderId="40" xfId="52" applyFont="1" applyFill="1" applyBorder="1" applyAlignment="1">
      <alignment horizontal="center" textRotation="90" wrapText="1"/>
      <protection/>
    </xf>
    <xf numFmtId="0" fontId="0" fillId="33" borderId="0" xfId="0" applyFont="1" applyFill="1" applyBorder="1" applyAlignment="1">
      <alignment horizontal="left" textRotation="90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" fontId="11" fillId="33" borderId="26" xfId="52" applyNumberFormat="1" applyFont="1" applyFill="1" applyBorder="1" applyAlignment="1">
      <alignment horizontal="center" textRotation="90" wrapText="1"/>
      <protection/>
    </xf>
    <xf numFmtId="1" fontId="11" fillId="33" borderId="27" xfId="52" applyNumberFormat="1" applyFont="1" applyFill="1" applyBorder="1" applyAlignment="1">
      <alignment horizontal="center" textRotation="90" wrapText="1"/>
      <protection/>
    </xf>
    <xf numFmtId="1" fontId="11" fillId="33" borderId="17" xfId="52" applyNumberFormat="1" applyFont="1" applyFill="1" applyBorder="1" applyAlignment="1">
      <alignment horizontal="center" textRotation="90" wrapText="1"/>
      <protection/>
    </xf>
    <xf numFmtId="0" fontId="11" fillId="33" borderId="26" xfId="52" applyFont="1" applyFill="1" applyBorder="1" applyAlignment="1">
      <alignment horizontal="center" vertical="top" wrapText="1"/>
      <protection/>
    </xf>
    <xf numFmtId="0" fontId="11" fillId="33" borderId="29" xfId="52" applyFont="1" applyFill="1" applyBorder="1" applyAlignment="1">
      <alignment horizontal="center" vertical="top" wrapText="1"/>
      <protection/>
    </xf>
    <xf numFmtId="1" fontId="11" fillId="33" borderId="25" xfId="52" applyNumberFormat="1" applyFont="1" applyFill="1" applyBorder="1" applyAlignment="1">
      <alignment horizontal="center" textRotation="90" wrapText="1"/>
      <protection/>
    </xf>
    <xf numFmtId="1" fontId="11" fillId="33" borderId="24" xfId="52" applyNumberFormat="1" applyFont="1" applyFill="1" applyBorder="1" applyAlignment="1">
      <alignment horizontal="center" textRotation="90" wrapText="1"/>
      <protection/>
    </xf>
    <xf numFmtId="1" fontId="11" fillId="33" borderId="39" xfId="52" applyNumberFormat="1" applyFont="1" applyFill="1" applyBorder="1" applyAlignment="1">
      <alignment horizontal="center" textRotation="90" wrapText="1"/>
      <protection/>
    </xf>
    <xf numFmtId="0" fontId="11" fillId="33" borderId="31" xfId="52" applyFont="1" applyFill="1" applyBorder="1" applyAlignment="1">
      <alignment horizontal="center" vertical="top" wrapText="1"/>
      <protection/>
    </xf>
    <xf numFmtId="0" fontId="11" fillId="33" borderId="27" xfId="52" applyFont="1" applyFill="1" applyBorder="1" applyAlignment="1">
      <alignment horizontal="center" textRotation="90" wrapText="1"/>
      <protection/>
    </xf>
    <xf numFmtId="0" fontId="11" fillId="33" borderId="17" xfId="52" applyFont="1" applyFill="1" applyBorder="1" applyAlignment="1">
      <alignment horizontal="center" textRotation="90" wrapText="1"/>
      <protection/>
    </xf>
    <xf numFmtId="0" fontId="11" fillId="33" borderId="34" xfId="52" applyFont="1" applyFill="1" applyBorder="1" applyAlignment="1">
      <alignment horizontal="center" textRotation="90" wrapText="1"/>
      <protection/>
    </xf>
    <xf numFmtId="0" fontId="11" fillId="33" borderId="41" xfId="52" applyFont="1" applyFill="1" applyBorder="1" applyAlignment="1">
      <alignment horizontal="center" textRotation="90" wrapText="1"/>
      <protection/>
    </xf>
    <xf numFmtId="0" fontId="10" fillId="33" borderId="0" xfId="0" applyFont="1" applyFill="1" applyBorder="1" applyAlignment="1">
      <alignment/>
    </xf>
    <xf numFmtId="0" fontId="4" fillId="33" borderId="46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1" fillId="33" borderId="51" xfId="52" applyFont="1" applyFill="1" applyBorder="1" applyAlignment="1">
      <alignment horizontal="center" vertical="center" wrapText="1"/>
      <protection/>
    </xf>
    <xf numFmtId="0" fontId="11" fillId="33" borderId="52" xfId="52" applyFont="1" applyFill="1" applyBorder="1" applyAlignment="1">
      <alignment horizontal="center" vertical="center" wrapText="1"/>
      <protection/>
    </xf>
    <xf numFmtId="0" fontId="11" fillId="33" borderId="53" xfId="52" applyFont="1" applyFill="1" applyBorder="1" applyAlignment="1">
      <alignment horizontal="center" vertical="center" wrapText="1"/>
      <protection/>
    </xf>
    <xf numFmtId="0" fontId="11" fillId="33" borderId="54" xfId="52" applyFont="1" applyFill="1" applyBorder="1" applyAlignment="1">
      <alignment horizontal="center" vertical="center" wrapText="1"/>
      <protection/>
    </xf>
    <xf numFmtId="0" fontId="11" fillId="33" borderId="55" xfId="52" applyFont="1" applyFill="1" applyBorder="1" applyAlignment="1">
      <alignment horizontal="center" vertical="center" wrapText="1"/>
      <protection/>
    </xf>
    <xf numFmtId="0" fontId="11" fillId="33" borderId="56" xfId="52" applyFont="1" applyFill="1" applyBorder="1" applyAlignment="1">
      <alignment horizontal="center" vertical="center" wrapText="1"/>
      <protection/>
    </xf>
    <xf numFmtId="164" fontId="7" fillId="33" borderId="44" xfId="0" applyNumberFormat="1" applyFont="1" applyFill="1" applyBorder="1" applyAlignment="1">
      <alignment horizontal="center"/>
    </xf>
    <xf numFmtId="164" fontId="7" fillId="33" borderId="57" xfId="0" applyNumberFormat="1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43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-ПЗ-2010  заочка" xfId="52"/>
    <cellStyle name="Обычный_5-ПЗ-2008   заочка" xfId="53"/>
    <cellStyle name="Обычный_5-ПЗ-ЗЮІ- 2008   заоч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A89"/>
  <sheetViews>
    <sheetView tabSelected="1" view="pageBreakPreview" zoomScale="70" zoomScaleSheetLayoutView="70" zoomScalePageLayoutView="0" workbookViewId="0" topLeftCell="A1">
      <selection activeCell="Q14" sqref="Q14:T14"/>
    </sheetView>
  </sheetViews>
  <sheetFormatPr defaultColWidth="9.140625" defaultRowHeight="12.75" outlineLevelRow="1"/>
  <cols>
    <col min="1" max="1" width="15.7109375" style="29" customWidth="1"/>
    <col min="2" max="2" width="34.140625" style="29" customWidth="1"/>
    <col min="3" max="3" width="7.7109375" style="181" customWidth="1"/>
    <col min="4" max="4" width="5.28125" style="181" customWidth="1"/>
    <col min="5" max="5" width="6.00390625" style="181" customWidth="1"/>
    <col min="6" max="6" width="6.140625" style="29" customWidth="1"/>
    <col min="7" max="7" width="5.7109375" style="29" customWidth="1"/>
    <col min="8" max="9" width="4.8515625" style="29" customWidth="1"/>
    <col min="10" max="10" width="5.7109375" style="29" customWidth="1"/>
    <col min="11" max="11" width="4.28125" style="29" customWidth="1"/>
    <col min="12" max="12" width="6.140625" style="29" customWidth="1"/>
    <col min="13" max="13" width="8.8515625" style="29" customWidth="1"/>
    <col min="14" max="14" width="4.7109375" style="29" customWidth="1"/>
    <col min="15" max="15" width="5.7109375" style="29" customWidth="1"/>
    <col min="16" max="16" width="6.57421875" style="29" customWidth="1"/>
    <col min="17" max="17" width="5.7109375" style="29" customWidth="1"/>
    <col min="18" max="19" width="5.00390625" style="29" customWidth="1"/>
    <col min="20" max="20" width="4.8515625" style="29" customWidth="1"/>
    <col min="21" max="21" width="4.28125" style="29" customWidth="1"/>
    <col min="22" max="22" width="6.140625" style="29" customWidth="1"/>
    <col min="23" max="23" width="10.28125" style="37" bestFit="1" customWidth="1"/>
    <col min="24" max="24" width="12.421875" style="28" customWidth="1"/>
    <col min="25" max="16384" width="9.140625" style="29" customWidth="1"/>
  </cols>
  <sheetData>
    <row r="1" spans="1:24" s="5" customFormat="1" ht="17.25" customHeight="1">
      <c r="A1" s="1"/>
      <c r="B1" s="2"/>
      <c r="C1" s="3"/>
      <c r="D1" s="3"/>
      <c r="E1" s="3"/>
      <c r="F1" s="2"/>
      <c r="G1" s="2"/>
      <c r="H1" s="4"/>
      <c r="I1" s="4"/>
      <c r="K1" s="260" t="s">
        <v>0</v>
      </c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6"/>
      <c r="X1" s="7"/>
    </row>
    <row r="2" spans="1:24" s="5" customFormat="1" ht="17.25" customHeight="1">
      <c r="A2" s="1"/>
      <c r="B2" s="2"/>
      <c r="C2" s="3"/>
      <c r="D2" s="3"/>
      <c r="E2" s="3"/>
      <c r="F2" s="2"/>
      <c r="G2" s="2"/>
      <c r="H2" s="4"/>
      <c r="I2" s="4"/>
      <c r="K2" s="261" t="s">
        <v>1</v>
      </c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6"/>
      <c r="X2" s="7"/>
    </row>
    <row r="3" spans="1:24" s="5" customFormat="1" ht="17.25" customHeight="1">
      <c r="A3" s="1"/>
      <c r="B3" s="2"/>
      <c r="C3" s="3"/>
      <c r="D3" s="3"/>
      <c r="E3" s="3"/>
      <c r="F3" s="2"/>
      <c r="G3" s="2"/>
      <c r="H3" s="4"/>
      <c r="I3" s="4"/>
      <c r="K3" s="261" t="s">
        <v>2</v>
      </c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8"/>
      <c r="X3" s="7"/>
    </row>
    <row r="4" spans="1:24" s="5" customFormat="1" ht="17.25" customHeight="1">
      <c r="A4" s="1"/>
      <c r="B4" s="2"/>
      <c r="C4" s="3"/>
      <c r="D4" s="3"/>
      <c r="E4" s="3"/>
      <c r="F4" s="2"/>
      <c r="G4" s="2"/>
      <c r="H4" s="4"/>
      <c r="I4" s="4"/>
      <c r="K4" s="261" t="s">
        <v>3</v>
      </c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6"/>
      <c r="X4" s="7"/>
    </row>
    <row r="5" spans="1:24" s="5" customFormat="1" ht="17.25" customHeight="1">
      <c r="A5" s="1"/>
      <c r="B5" s="2"/>
      <c r="C5" s="3"/>
      <c r="D5" s="3"/>
      <c r="E5" s="3"/>
      <c r="F5" s="2"/>
      <c r="G5" s="2"/>
      <c r="H5" s="4"/>
      <c r="I5" s="4"/>
      <c r="K5" s="261" t="s">
        <v>4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6"/>
      <c r="X5" s="7"/>
    </row>
    <row r="6" spans="1:24" s="5" customFormat="1" ht="17.25" customHeight="1">
      <c r="A6" s="1"/>
      <c r="B6" s="2"/>
      <c r="C6" s="3"/>
      <c r="D6" s="3"/>
      <c r="E6" s="3"/>
      <c r="F6" s="2"/>
      <c r="G6" s="2"/>
      <c r="H6" s="4"/>
      <c r="I6" s="4"/>
      <c r="K6" s="9" t="s">
        <v>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6"/>
      <c r="X6" s="7"/>
    </row>
    <row r="7" spans="1:24" s="5" customFormat="1" ht="15" customHeight="1">
      <c r="A7" s="1"/>
      <c r="B7" s="2"/>
      <c r="C7" s="3"/>
      <c r="D7" s="3"/>
      <c r="E7" s="3"/>
      <c r="F7" s="2"/>
      <c r="G7" s="2"/>
      <c r="H7" s="4"/>
      <c r="I7" s="4"/>
      <c r="K7" s="261" t="s">
        <v>6</v>
      </c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6"/>
      <c r="X7" s="7"/>
    </row>
    <row r="8" spans="3:24" s="5" customFormat="1" ht="15" customHeight="1">
      <c r="C8" s="10"/>
      <c r="D8" s="10"/>
      <c r="E8" s="10"/>
      <c r="W8" s="6"/>
      <c r="X8" s="7"/>
    </row>
    <row r="9" spans="1:27" s="5" customFormat="1" ht="20.25" customHeight="1">
      <c r="A9" s="253" t="s">
        <v>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6"/>
      <c r="X9" s="7"/>
      <c r="Y9" s="11"/>
      <c r="Z9" s="11"/>
      <c r="AA9" s="11"/>
    </row>
    <row r="10" spans="1:27" s="17" customFormat="1" ht="15" customHeight="1" thickBot="1">
      <c r="A10" s="12"/>
      <c r="B10" s="12"/>
      <c r="C10" s="13"/>
      <c r="D10" s="13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4"/>
      <c r="X10" s="15"/>
      <c r="Y10" s="16"/>
      <c r="Z10" s="16"/>
      <c r="AA10" s="16"/>
    </row>
    <row r="11" spans="1:27" s="17" customFormat="1" ht="16.5" customHeight="1" thickBot="1">
      <c r="A11" s="220" t="s">
        <v>8</v>
      </c>
      <c r="B11" s="220"/>
      <c r="C11" s="252" t="s">
        <v>9</v>
      </c>
      <c r="D11" s="252"/>
      <c r="E11" s="252"/>
      <c r="F11" s="11"/>
      <c r="G11" s="11"/>
      <c r="H11" s="11"/>
      <c r="I11" s="9"/>
      <c r="J11" s="9"/>
      <c r="K11" s="9"/>
      <c r="L11" s="9"/>
      <c r="M11" s="5"/>
      <c r="N11" s="5"/>
      <c r="O11" s="254" t="s">
        <v>10</v>
      </c>
      <c r="P11" s="255"/>
      <c r="Q11" s="256" t="s">
        <v>11</v>
      </c>
      <c r="R11" s="257"/>
      <c r="S11" s="257"/>
      <c r="T11" s="258"/>
      <c r="U11" s="259" t="s">
        <v>12</v>
      </c>
      <c r="V11" s="255"/>
      <c r="W11" s="14"/>
      <c r="X11" s="15"/>
      <c r="Y11" s="16"/>
      <c r="Z11" s="16"/>
      <c r="AA11" s="16"/>
    </row>
    <row r="12" spans="1:27" s="17" customFormat="1" ht="16.5" customHeight="1">
      <c r="A12" s="220" t="s">
        <v>13</v>
      </c>
      <c r="B12" s="220"/>
      <c r="C12" s="246" t="s">
        <v>14</v>
      </c>
      <c r="D12" s="246"/>
      <c r="E12" s="246"/>
      <c r="F12" s="246"/>
      <c r="G12" s="246"/>
      <c r="H12" s="246"/>
      <c r="I12" s="9"/>
      <c r="J12" s="9"/>
      <c r="K12" s="9"/>
      <c r="L12" s="9"/>
      <c r="M12" s="5"/>
      <c r="N12" s="5"/>
      <c r="O12" s="247" t="s">
        <v>15</v>
      </c>
      <c r="P12" s="248"/>
      <c r="Q12" s="249">
        <v>34</v>
      </c>
      <c r="R12" s="250"/>
      <c r="S12" s="250"/>
      <c r="T12" s="251"/>
      <c r="U12" s="18"/>
      <c r="V12" s="19"/>
      <c r="W12" s="14"/>
      <c r="X12" s="15"/>
      <c r="Y12" s="16"/>
      <c r="Z12" s="16"/>
      <c r="AA12" s="16"/>
    </row>
    <row r="13" spans="1:24" s="17" customFormat="1" ht="16.5" customHeight="1">
      <c r="A13" s="220" t="s">
        <v>16</v>
      </c>
      <c r="B13" s="220"/>
      <c r="C13" s="252" t="s">
        <v>17</v>
      </c>
      <c r="D13" s="252"/>
      <c r="E13" s="252"/>
      <c r="F13" s="252"/>
      <c r="G13" s="252"/>
      <c r="H13" s="252"/>
      <c r="I13" s="252"/>
      <c r="J13" s="252"/>
      <c r="K13" s="252"/>
      <c r="L13" s="9"/>
      <c r="M13" s="5"/>
      <c r="N13" s="5"/>
      <c r="O13" s="235" t="s">
        <v>18</v>
      </c>
      <c r="P13" s="236"/>
      <c r="Q13" s="237">
        <v>29</v>
      </c>
      <c r="R13" s="238"/>
      <c r="S13" s="238"/>
      <c r="T13" s="239"/>
      <c r="U13" s="20"/>
      <c r="V13" s="21"/>
      <c r="W13" s="14"/>
      <c r="X13" s="15"/>
    </row>
    <row r="14" spans="1:24" s="17" customFormat="1" ht="16.5" customHeight="1">
      <c r="A14" s="220" t="s">
        <v>19</v>
      </c>
      <c r="B14" s="220"/>
      <c r="C14" s="22" t="s">
        <v>20</v>
      </c>
      <c r="D14" s="22"/>
      <c r="E14" s="22"/>
      <c r="F14" s="22"/>
      <c r="G14" s="22"/>
      <c r="H14" s="22"/>
      <c r="I14" s="22"/>
      <c r="J14" s="22"/>
      <c r="K14" s="22"/>
      <c r="L14" s="9"/>
      <c r="M14" s="5"/>
      <c r="N14" s="5"/>
      <c r="O14" s="235" t="s">
        <v>21</v>
      </c>
      <c r="P14" s="236"/>
      <c r="Q14" s="237">
        <v>27</v>
      </c>
      <c r="R14" s="238"/>
      <c r="S14" s="238"/>
      <c r="T14" s="239"/>
      <c r="U14" s="20"/>
      <c r="V14" s="21"/>
      <c r="W14" s="14"/>
      <c r="X14" s="15"/>
    </row>
    <row r="15" spans="1:27" s="17" customFormat="1" ht="16.5" customHeight="1" thickBot="1">
      <c r="A15" s="220" t="s">
        <v>22</v>
      </c>
      <c r="B15" s="220"/>
      <c r="C15" s="240">
        <v>2</v>
      </c>
      <c r="D15" s="240"/>
      <c r="E15" s="240"/>
      <c r="F15" s="11"/>
      <c r="G15" s="11"/>
      <c r="H15" s="11"/>
      <c r="I15" s="9"/>
      <c r="J15" s="9"/>
      <c r="K15" s="9"/>
      <c r="L15" s="9"/>
      <c r="M15" s="5"/>
      <c r="N15" s="5"/>
      <c r="O15" s="241"/>
      <c r="P15" s="242"/>
      <c r="Q15" s="243">
        <f>Q12+Q13+Q14</f>
        <v>90</v>
      </c>
      <c r="R15" s="244"/>
      <c r="S15" s="244"/>
      <c r="T15" s="245"/>
      <c r="U15" s="23"/>
      <c r="V15" s="24"/>
      <c r="W15" s="25"/>
      <c r="X15" s="15"/>
      <c r="Y15" s="16"/>
      <c r="Z15" s="16"/>
      <c r="AA15" s="16"/>
    </row>
    <row r="16" spans="1:27" s="17" customFormat="1" ht="16.5" customHeight="1" thickBot="1">
      <c r="A16" s="220" t="s">
        <v>23</v>
      </c>
      <c r="B16" s="220"/>
      <c r="C16" s="221" t="s">
        <v>24</v>
      </c>
      <c r="D16" s="221"/>
      <c r="E16" s="221"/>
      <c r="F16" s="11"/>
      <c r="G16" s="11"/>
      <c r="H16" s="11"/>
      <c r="I16" s="9"/>
      <c r="J16" s="9"/>
      <c r="K16" s="9"/>
      <c r="L16" s="9"/>
      <c r="M16" s="5"/>
      <c r="N16" s="5"/>
      <c r="O16" s="222" t="s">
        <v>25</v>
      </c>
      <c r="P16" s="223"/>
      <c r="Q16" s="223"/>
      <c r="R16" s="223"/>
      <c r="S16" s="223"/>
      <c r="T16" s="223"/>
      <c r="U16" s="223"/>
      <c r="V16" s="224"/>
      <c r="W16" s="14"/>
      <c r="X16" s="15"/>
      <c r="Y16" s="16"/>
      <c r="Z16" s="16"/>
      <c r="AA16" s="16"/>
    </row>
    <row r="17" spans="1:27" s="17" customFormat="1" ht="16.5" customHeight="1">
      <c r="A17" s="220" t="s">
        <v>26</v>
      </c>
      <c r="B17" s="220"/>
      <c r="C17" s="221" t="s">
        <v>27</v>
      </c>
      <c r="D17" s="221"/>
      <c r="E17" s="221"/>
      <c r="F17" s="11"/>
      <c r="G17" s="11"/>
      <c r="H17" s="11"/>
      <c r="I17" s="9"/>
      <c r="J17" s="9"/>
      <c r="K17" s="9"/>
      <c r="L17" s="9"/>
      <c r="M17" s="4"/>
      <c r="N17" s="5"/>
      <c r="W17" s="14"/>
      <c r="X17" s="15"/>
      <c r="Y17" s="16"/>
      <c r="Z17" s="16"/>
      <c r="AA17" s="16"/>
    </row>
    <row r="18" spans="1:27" s="17" customFormat="1" ht="11.25" customHeight="1" thickBot="1">
      <c r="A18" s="26"/>
      <c r="B18" s="26"/>
      <c r="C18" s="27"/>
      <c r="D18" s="27"/>
      <c r="E18" s="27"/>
      <c r="F18" s="11"/>
      <c r="G18" s="11"/>
      <c r="H18" s="11"/>
      <c r="I18" s="9"/>
      <c r="J18" s="9"/>
      <c r="K18" s="9"/>
      <c r="L18" s="9"/>
      <c r="M18" s="4"/>
      <c r="N18" s="5"/>
      <c r="W18" s="14"/>
      <c r="X18" s="15"/>
      <c r="Y18" s="16"/>
      <c r="Z18" s="16"/>
      <c r="AA18" s="16"/>
    </row>
    <row r="19" spans="1:27" ht="15.75">
      <c r="A19" s="225" t="s">
        <v>28</v>
      </c>
      <c r="B19" s="228" t="s">
        <v>29</v>
      </c>
      <c r="C19" s="231" t="s">
        <v>30</v>
      </c>
      <c r="D19" s="231"/>
      <c r="E19" s="231"/>
      <c r="F19" s="231"/>
      <c r="G19" s="231"/>
      <c r="H19" s="231"/>
      <c r="I19" s="231"/>
      <c r="J19" s="231"/>
      <c r="K19" s="231"/>
      <c r="L19" s="232"/>
      <c r="M19" s="233" t="s">
        <v>31</v>
      </c>
      <c r="N19" s="233"/>
      <c r="O19" s="233"/>
      <c r="P19" s="233"/>
      <c r="Q19" s="233"/>
      <c r="R19" s="233"/>
      <c r="S19" s="233"/>
      <c r="T19" s="233"/>
      <c r="U19" s="233"/>
      <c r="V19" s="234"/>
      <c r="W19" s="202"/>
      <c r="Y19" s="16"/>
      <c r="Z19" s="16"/>
      <c r="AA19" s="16"/>
    </row>
    <row r="20" spans="1:23" ht="15.75">
      <c r="A20" s="226"/>
      <c r="B20" s="229"/>
      <c r="C20" s="203" t="s">
        <v>32</v>
      </c>
      <c r="D20" s="204"/>
      <c r="E20" s="207" t="s">
        <v>33</v>
      </c>
      <c r="F20" s="210" t="s">
        <v>34</v>
      </c>
      <c r="G20" s="210"/>
      <c r="H20" s="210"/>
      <c r="I20" s="210"/>
      <c r="J20" s="210"/>
      <c r="K20" s="210"/>
      <c r="L20" s="211"/>
      <c r="M20" s="203" t="s">
        <v>32</v>
      </c>
      <c r="N20" s="204"/>
      <c r="O20" s="212" t="s">
        <v>33</v>
      </c>
      <c r="P20" s="210" t="s">
        <v>34</v>
      </c>
      <c r="Q20" s="210"/>
      <c r="R20" s="210"/>
      <c r="S20" s="210"/>
      <c r="T20" s="210"/>
      <c r="U20" s="210"/>
      <c r="V20" s="215"/>
      <c r="W20" s="202"/>
    </row>
    <row r="21" spans="1:23" ht="15.75">
      <c r="A21" s="226"/>
      <c r="B21" s="229"/>
      <c r="C21" s="205"/>
      <c r="D21" s="206"/>
      <c r="E21" s="208"/>
      <c r="F21" s="216" t="s">
        <v>35</v>
      </c>
      <c r="G21" s="199" t="s">
        <v>36</v>
      </c>
      <c r="H21" s="199"/>
      <c r="I21" s="199"/>
      <c r="J21" s="199"/>
      <c r="K21" s="199"/>
      <c r="L21" s="218" t="s">
        <v>37</v>
      </c>
      <c r="M21" s="205"/>
      <c r="N21" s="206"/>
      <c r="O21" s="213"/>
      <c r="P21" s="216" t="s">
        <v>35</v>
      </c>
      <c r="Q21" s="199" t="s">
        <v>36</v>
      </c>
      <c r="R21" s="199"/>
      <c r="S21" s="199"/>
      <c r="T21" s="199"/>
      <c r="U21" s="199"/>
      <c r="V21" s="200" t="s">
        <v>37</v>
      </c>
      <c r="W21" s="202"/>
    </row>
    <row r="22" spans="1:23" ht="114" customHeight="1" thickBot="1">
      <c r="A22" s="227"/>
      <c r="B22" s="230"/>
      <c r="C22" s="30" t="s">
        <v>38</v>
      </c>
      <c r="D22" s="30" t="s">
        <v>39</v>
      </c>
      <c r="E22" s="209"/>
      <c r="F22" s="217"/>
      <c r="G22" s="30" t="s">
        <v>40</v>
      </c>
      <c r="H22" s="30" t="s">
        <v>41</v>
      </c>
      <c r="I22" s="30" t="s">
        <v>42</v>
      </c>
      <c r="J22" s="30" t="s">
        <v>43</v>
      </c>
      <c r="K22" s="31" t="s">
        <v>44</v>
      </c>
      <c r="L22" s="219"/>
      <c r="M22" s="30" t="s">
        <v>38</v>
      </c>
      <c r="N22" s="30" t="s">
        <v>39</v>
      </c>
      <c r="O22" s="214"/>
      <c r="P22" s="217"/>
      <c r="Q22" s="30" t="s">
        <v>40</v>
      </c>
      <c r="R22" s="30" t="s">
        <v>41</v>
      </c>
      <c r="S22" s="30" t="s">
        <v>42</v>
      </c>
      <c r="T22" s="30" t="s">
        <v>43</v>
      </c>
      <c r="U22" s="31" t="s">
        <v>44</v>
      </c>
      <c r="V22" s="201"/>
      <c r="W22" s="202"/>
    </row>
    <row r="23" spans="1:22" ht="16.5" thickBot="1">
      <c r="A23" s="32" t="s">
        <v>45</v>
      </c>
      <c r="B23" s="33" t="s">
        <v>46</v>
      </c>
      <c r="C23" s="33" t="s">
        <v>47</v>
      </c>
      <c r="D23" s="33" t="s">
        <v>48</v>
      </c>
      <c r="E23" s="33" t="s">
        <v>49</v>
      </c>
      <c r="F23" s="33" t="s">
        <v>50</v>
      </c>
      <c r="G23" s="33" t="s">
        <v>51</v>
      </c>
      <c r="H23" s="33" t="s">
        <v>52</v>
      </c>
      <c r="I23" s="33" t="s">
        <v>53</v>
      </c>
      <c r="J23" s="33" t="s">
        <v>54</v>
      </c>
      <c r="K23" s="33" t="s">
        <v>55</v>
      </c>
      <c r="L23" s="34" t="s">
        <v>56</v>
      </c>
      <c r="M23" s="33" t="s">
        <v>57</v>
      </c>
      <c r="N23" s="33" t="s">
        <v>58</v>
      </c>
      <c r="O23" s="35" t="s">
        <v>59</v>
      </c>
      <c r="P23" s="33" t="s">
        <v>60</v>
      </c>
      <c r="Q23" s="33" t="s">
        <v>61</v>
      </c>
      <c r="R23" s="33" t="s">
        <v>62</v>
      </c>
      <c r="S23" s="33" t="s">
        <v>63</v>
      </c>
      <c r="T23" s="33" t="s">
        <v>64</v>
      </c>
      <c r="U23" s="33" t="s">
        <v>65</v>
      </c>
      <c r="V23" s="36" t="s">
        <v>66</v>
      </c>
    </row>
    <row r="24" spans="1:24" s="40" customFormat="1" ht="18" customHeight="1">
      <c r="A24" s="192" t="s">
        <v>67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4"/>
      <c r="W24" s="38"/>
      <c r="X24" s="39"/>
    </row>
    <row r="25" spans="1:24" s="40" customFormat="1" ht="18" customHeight="1">
      <c r="A25" s="195" t="s">
        <v>68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7"/>
      <c r="W25" s="38"/>
      <c r="X25" s="39"/>
    </row>
    <row r="26" spans="1:24" s="38" customFormat="1" ht="20.25" customHeight="1">
      <c r="A26" s="41" t="s">
        <v>69</v>
      </c>
      <c r="B26" s="42" t="s">
        <v>70</v>
      </c>
      <c r="C26" s="43" t="s">
        <v>71</v>
      </c>
      <c r="D26" s="44"/>
      <c r="E26" s="45">
        <f aca="true" t="shared" si="0" ref="E26:E34">F26/30</f>
        <v>1.5</v>
      </c>
      <c r="F26" s="46">
        <v>45</v>
      </c>
      <c r="G26" s="47">
        <f aca="true" t="shared" si="1" ref="G26:G34">H26+I26+J26+K26</f>
        <v>30</v>
      </c>
      <c r="H26" s="48"/>
      <c r="I26" s="48"/>
      <c r="J26" s="48">
        <v>26</v>
      </c>
      <c r="K26" s="49">
        <v>4</v>
      </c>
      <c r="L26" s="50">
        <f aca="true" t="shared" si="2" ref="L26:L34">F26-G26</f>
        <v>15</v>
      </c>
      <c r="M26" s="43" t="s">
        <v>71</v>
      </c>
      <c r="N26" s="44"/>
      <c r="O26" s="45">
        <f>P26/30</f>
        <v>1.5</v>
      </c>
      <c r="P26" s="46">
        <v>45</v>
      </c>
      <c r="Q26" s="51">
        <f aca="true" t="shared" si="3" ref="Q26:Q34">R26+S26+T26+U26</f>
        <v>40</v>
      </c>
      <c r="R26" s="52"/>
      <c r="S26" s="52"/>
      <c r="T26" s="52">
        <v>36</v>
      </c>
      <c r="U26" s="53">
        <v>4</v>
      </c>
      <c r="V26" s="54">
        <f>P26-Q26</f>
        <v>5</v>
      </c>
      <c r="X26" s="55"/>
    </row>
    <row r="27" spans="1:24" s="60" customFormat="1" ht="18.75" hidden="1" outlineLevel="1">
      <c r="A27" s="41"/>
      <c r="B27" s="42"/>
      <c r="C27" s="43"/>
      <c r="D27" s="44"/>
      <c r="E27" s="45">
        <f>F27/30</f>
        <v>0</v>
      </c>
      <c r="F27" s="46"/>
      <c r="G27" s="47">
        <f t="shared" si="1"/>
        <v>0</v>
      </c>
      <c r="H27" s="48"/>
      <c r="I27" s="48"/>
      <c r="J27" s="48"/>
      <c r="K27" s="49"/>
      <c r="L27" s="50">
        <f>F27-G27</f>
        <v>0</v>
      </c>
      <c r="M27" s="56"/>
      <c r="N27" s="57"/>
      <c r="O27" s="45">
        <f aca="true" t="shared" si="4" ref="O27:O34">P27/30</f>
        <v>0</v>
      </c>
      <c r="P27" s="51"/>
      <c r="Q27" s="51">
        <f t="shared" si="3"/>
        <v>0</v>
      </c>
      <c r="R27" s="51"/>
      <c r="S27" s="51"/>
      <c r="T27" s="51"/>
      <c r="U27" s="58"/>
      <c r="V27" s="59">
        <f aca="true" t="shared" si="5" ref="V27:V34">P27-Q27</f>
        <v>0</v>
      </c>
      <c r="X27" s="61"/>
    </row>
    <row r="28" spans="1:24" s="38" customFormat="1" ht="18.75" hidden="1" outlineLevel="1">
      <c r="A28" s="41"/>
      <c r="B28" s="42"/>
      <c r="C28" s="62"/>
      <c r="D28" s="63"/>
      <c r="E28" s="45">
        <f t="shared" si="0"/>
        <v>0</v>
      </c>
      <c r="F28" s="64"/>
      <c r="G28" s="65">
        <f t="shared" si="1"/>
        <v>0</v>
      </c>
      <c r="H28" s="48"/>
      <c r="I28" s="48"/>
      <c r="J28" s="48"/>
      <c r="K28" s="49"/>
      <c r="L28" s="50">
        <f t="shared" si="2"/>
        <v>0</v>
      </c>
      <c r="M28" s="56"/>
      <c r="N28" s="57"/>
      <c r="O28" s="45">
        <f t="shared" si="4"/>
        <v>0</v>
      </c>
      <c r="P28" s="51"/>
      <c r="Q28" s="51">
        <f t="shared" si="3"/>
        <v>0</v>
      </c>
      <c r="R28" s="48"/>
      <c r="S28" s="48"/>
      <c r="T28" s="48"/>
      <c r="U28" s="49"/>
      <c r="V28" s="59">
        <f t="shared" si="5"/>
        <v>0</v>
      </c>
      <c r="X28" s="55"/>
    </row>
    <row r="29" spans="1:24" s="38" customFormat="1" ht="19.5" customHeight="1" hidden="1" outlineLevel="1">
      <c r="A29" s="41"/>
      <c r="B29" s="42"/>
      <c r="C29" s="62"/>
      <c r="D29" s="63"/>
      <c r="E29" s="45">
        <f t="shared" si="0"/>
        <v>0</v>
      </c>
      <c r="F29" s="66"/>
      <c r="G29" s="65">
        <f t="shared" si="1"/>
        <v>0</v>
      </c>
      <c r="H29" s="67"/>
      <c r="I29" s="68"/>
      <c r="J29" s="48"/>
      <c r="K29" s="69"/>
      <c r="L29" s="50">
        <f t="shared" si="2"/>
        <v>0</v>
      </c>
      <c r="M29" s="56"/>
      <c r="N29" s="57"/>
      <c r="O29" s="45">
        <f t="shared" si="4"/>
        <v>0</v>
      </c>
      <c r="P29" s="51"/>
      <c r="Q29" s="51">
        <f t="shared" si="3"/>
        <v>0</v>
      </c>
      <c r="R29" s="51"/>
      <c r="S29" s="51"/>
      <c r="T29" s="51"/>
      <c r="U29" s="58"/>
      <c r="V29" s="59">
        <f t="shared" si="5"/>
        <v>0</v>
      </c>
      <c r="X29" s="55"/>
    </row>
    <row r="30" spans="1:24" s="38" customFormat="1" ht="19.5" customHeight="1" hidden="1" outlineLevel="1">
      <c r="A30" s="41"/>
      <c r="B30" s="42"/>
      <c r="C30" s="62"/>
      <c r="D30" s="63"/>
      <c r="E30" s="45">
        <f t="shared" si="0"/>
        <v>0</v>
      </c>
      <c r="F30" s="66"/>
      <c r="G30" s="65">
        <f t="shared" si="1"/>
        <v>0</v>
      </c>
      <c r="H30" s="67"/>
      <c r="I30" s="68"/>
      <c r="J30" s="48"/>
      <c r="K30" s="69"/>
      <c r="L30" s="50">
        <f t="shared" si="2"/>
        <v>0</v>
      </c>
      <c r="M30" s="56"/>
      <c r="N30" s="57"/>
      <c r="O30" s="45">
        <f t="shared" si="4"/>
        <v>0</v>
      </c>
      <c r="P30" s="51"/>
      <c r="Q30" s="51">
        <f t="shared" si="3"/>
        <v>0</v>
      </c>
      <c r="R30" s="51"/>
      <c r="S30" s="51"/>
      <c r="T30" s="51"/>
      <c r="U30" s="58"/>
      <c r="V30" s="59">
        <f t="shared" si="5"/>
        <v>0</v>
      </c>
      <c r="X30" s="55"/>
    </row>
    <row r="31" spans="1:24" s="60" customFormat="1" ht="19.5" customHeight="1" hidden="1" outlineLevel="1">
      <c r="A31" s="41"/>
      <c r="B31" s="70"/>
      <c r="C31" s="62"/>
      <c r="D31" s="63"/>
      <c r="E31" s="45">
        <f t="shared" si="0"/>
        <v>0</v>
      </c>
      <c r="F31" s="66"/>
      <c r="G31" s="65">
        <f t="shared" si="1"/>
        <v>0</v>
      </c>
      <c r="H31" s="67"/>
      <c r="I31" s="68"/>
      <c r="J31" s="48"/>
      <c r="K31" s="69"/>
      <c r="L31" s="50">
        <f t="shared" si="2"/>
        <v>0</v>
      </c>
      <c r="M31" s="56"/>
      <c r="N31" s="57"/>
      <c r="O31" s="45">
        <f t="shared" si="4"/>
        <v>0</v>
      </c>
      <c r="P31" s="66"/>
      <c r="Q31" s="51">
        <f t="shared" si="3"/>
        <v>0</v>
      </c>
      <c r="R31" s="51"/>
      <c r="S31" s="51"/>
      <c r="T31" s="51"/>
      <c r="U31" s="58"/>
      <c r="V31" s="59">
        <f t="shared" si="5"/>
        <v>0</v>
      </c>
      <c r="X31" s="61"/>
    </row>
    <row r="32" spans="1:24" s="38" customFormat="1" ht="18.75" hidden="1" outlineLevel="1">
      <c r="A32" s="41"/>
      <c r="B32" s="42"/>
      <c r="C32" s="62"/>
      <c r="D32" s="63"/>
      <c r="E32" s="45">
        <f t="shared" si="0"/>
        <v>0</v>
      </c>
      <c r="F32" s="48"/>
      <c r="G32" s="65">
        <f t="shared" si="1"/>
        <v>0</v>
      </c>
      <c r="H32" s="67"/>
      <c r="I32" s="68"/>
      <c r="J32" s="48"/>
      <c r="K32" s="69"/>
      <c r="L32" s="50">
        <f t="shared" si="2"/>
        <v>0</v>
      </c>
      <c r="M32" s="62"/>
      <c r="N32" s="63"/>
      <c r="O32" s="45">
        <f t="shared" si="4"/>
        <v>0</v>
      </c>
      <c r="P32" s="48"/>
      <c r="Q32" s="65">
        <f t="shared" si="3"/>
        <v>0</v>
      </c>
      <c r="R32" s="67"/>
      <c r="S32" s="68"/>
      <c r="T32" s="48"/>
      <c r="U32" s="69"/>
      <c r="V32" s="54">
        <f t="shared" si="5"/>
        <v>0</v>
      </c>
      <c r="X32" s="55"/>
    </row>
    <row r="33" spans="1:24" s="38" customFormat="1" ht="18.75" hidden="1" outlineLevel="1">
      <c r="A33" s="41"/>
      <c r="B33" s="42"/>
      <c r="C33" s="62"/>
      <c r="D33" s="63"/>
      <c r="E33" s="45">
        <f>F33/30</f>
        <v>0</v>
      </c>
      <c r="F33" s="48"/>
      <c r="G33" s="65">
        <f t="shared" si="1"/>
        <v>0</v>
      </c>
      <c r="H33" s="67"/>
      <c r="I33" s="68"/>
      <c r="J33" s="48"/>
      <c r="K33" s="69"/>
      <c r="L33" s="50">
        <f>F33-G33</f>
        <v>0</v>
      </c>
      <c r="M33" s="62"/>
      <c r="N33" s="63"/>
      <c r="O33" s="45">
        <f>P33/30</f>
        <v>0</v>
      </c>
      <c r="P33" s="48"/>
      <c r="Q33" s="65">
        <f>R33+S33+T33+U33</f>
        <v>0</v>
      </c>
      <c r="R33" s="67"/>
      <c r="S33" s="68"/>
      <c r="T33" s="48"/>
      <c r="U33" s="69"/>
      <c r="V33" s="54">
        <f>P33-Q33</f>
        <v>0</v>
      </c>
      <c r="X33" s="55"/>
    </row>
    <row r="34" spans="1:24" s="38" customFormat="1" ht="18.75" hidden="1" outlineLevel="1">
      <c r="A34" s="41"/>
      <c r="B34" s="71"/>
      <c r="C34" s="62"/>
      <c r="D34" s="63"/>
      <c r="E34" s="45">
        <f t="shared" si="0"/>
        <v>0</v>
      </c>
      <c r="F34" s="66"/>
      <c r="G34" s="65">
        <f t="shared" si="1"/>
        <v>0</v>
      </c>
      <c r="H34" s="67"/>
      <c r="I34" s="68"/>
      <c r="J34" s="48"/>
      <c r="K34" s="69"/>
      <c r="L34" s="50">
        <f t="shared" si="2"/>
        <v>0</v>
      </c>
      <c r="M34" s="62"/>
      <c r="N34" s="63"/>
      <c r="O34" s="45">
        <f t="shared" si="4"/>
        <v>0</v>
      </c>
      <c r="P34" s="66"/>
      <c r="Q34" s="65">
        <f t="shared" si="3"/>
        <v>0</v>
      </c>
      <c r="R34" s="67"/>
      <c r="S34" s="68"/>
      <c r="T34" s="48"/>
      <c r="U34" s="69"/>
      <c r="V34" s="54">
        <f t="shared" si="5"/>
        <v>0</v>
      </c>
      <c r="X34" s="55"/>
    </row>
    <row r="35" spans="1:24" s="38" customFormat="1" ht="15.75" collapsed="1">
      <c r="A35" s="72"/>
      <c r="B35" s="73" t="s">
        <v>72</v>
      </c>
      <c r="C35" s="74"/>
      <c r="D35" s="74"/>
      <c r="E35" s="45">
        <f aca="true" t="shared" si="6" ref="E35:L35">SUM(E26:E34)</f>
        <v>1.5</v>
      </c>
      <c r="F35" s="75">
        <f t="shared" si="6"/>
        <v>45</v>
      </c>
      <c r="G35" s="76">
        <f>SUM(G26:G34)</f>
        <v>30</v>
      </c>
      <c r="H35" s="75">
        <f t="shared" si="6"/>
        <v>0</v>
      </c>
      <c r="I35" s="75">
        <f t="shared" si="6"/>
        <v>0</v>
      </c>
      <c r="J35" s="75">
        <f t="shared" si="6"/>
        <v>26</v>
      </c>
      <c r="K35" s="75">
        <f t="shared" si="6"/>
        <v>4</v>
      </c>
      <c r="L35" s="77">
        <f t="shared" si="6"/>
        <v>15</v>
      </c>
      <c r="M35" s="74"/>
      <c r="N35" s="74"/>
      <c r="O35" s="45">
        <f aca="true" t="shared" si="7" ref="O35:V35">SUM(O26:O34)</f>
        <v>1.5</v>
      </c>
      <c r="P35" s="75">
        <f t="shared" si="7"/>
        <v>45</v>
      </c>
      <c r="Q35" s="75">
        <f>SUM(Q26:Q34)</f>
        <v>40</v>
      </c>
      <c r="R35" s="75">
        <f t="shared" si="7"/>
        <v>0</v>
      </c>
      <c r="S35" s="75">
        <f t="shared" si="7"/>
        <v>0</v>
      </c>
      <c r="T35" s="75">
        <f t="shared" si="7"/>
        <v>36</v>
      </c>
      <c r="U35" s="75">
        <f t="shared" si="7"/>
        <v>4</v>
      </c>
      <c r="V35" s="78">
        <f t="shared" si="7"/>
        <v>5</v>
      </c>
      <c r="X35" s="55"/>
    </row>
    <row r="36" spans="1:24" s="40" customFormat="1" ht="18" customHeight="1">
      <c r="A36" s="195" t="s">
        <v>73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7"/>
      <c r="W36" s="38"/>
      <c r="X36" s="39"/>
    </row>
    <row r="37" spans="1:24" s="38" customFormat="1" ht="37.5">
      <c r="A37" s="79" t="s">
        <v>74</v>
      </c>
      <c r="B37" s="80" t="s">
        <v>75</v>
      </c>
      <c r="C37" s="43" t="s">
        <v>76</v>
      </c>
      <c r="D37" s="44"/>
      <c r="E37" s="81">
        <f>F37/30</f>
        <v>3</v>
      </c>
      <c r="F37" s="82">
        <v>90</v>
      </c>
      <c r="G37" s="83">
        <f>H37+I37+J37+K37</f>
        <v>40</v>
      </c>
      <c r="H37" s="84">
        <v>14</v>
      </c>
      <c r="I37" s="82">
        <v>22</v>
      </c>
      <c r="J37" s="52"/>
      <c r="K37" s="83">
        <v>4</v>
      </c>
      <c r="L37" s="50">
        <f>F37-G37</f>
        <v>50</v>
      </c>
      <c r="M37" s="56"/>
      <c r="N37" s="56"/>
      <c r="O37" s="81">
        <f>P37/30</f>
        <v>0</v>
      </c>
      <c r="P37" s="58"/>
      <c r="Q37" s="58">
        <f>R37+S37+T37+U37</f>
        <v>0</v>
      </c>
      <c r="R37" s="58"/>
      <c r="S37" s="58"/>
      <c r="T37" s="58"/>
      <c r="U37" s="58"/>
      <c r="V37" s="59">
        <f>P37-Q37</f>
        <v>0</v>
      </c>
      <c r="X37" s="55"/>
    </row>
    <row r="38" spans="1:24" s="38" customFormat="1" ht="37.5">
      <c r="A38" s="79" t="s">
        <v>77</v>
      </c>
      <c r="B38" s="85" t="s">
        <v>78</v>
      </c>
      <c r="C38" s="43" t="s">
        <v>76</v>
      </c>
      <c r="D38" s="44"/>
      <c r="E38" s="81">
        <f>F38/30</f>
        <v>4</v>
      </c>
      <c r="F38" s="82">
        <v>120</v>
      </c>
      <c r="G38" s="83">
        <f>H38+I38+J38+K38</f>
        <v>40</v>
      </c>
      <c r="H38" s="86">
        <v>20</v>
      </c>
      <c r="I38" s="86">
        <v>10</v>
      </c>
      <c r="J38" s="52">
        <v>8</v>
      </c>
      <c r="K38" s="53">
        <v>2</v>
      </c>
      <c r="L38" s="50">
        <f>F38-G38</f>
        <v>80</v>
      </c>
      <c r="M38" s="56"/>
      <c r="N38" s="56"/>
      <c r="O38" s="81">
        <f>P38/30</f>
        <v>0</v>
      </c>
      <c r="P38" s="58"/>
      <c r="Q38" s="58">
        <f>R38+S38+T38+U38</f>
        <v>0</v>
      </c>
      <c r="R38" s="87"/>
      <c r="S38" s="87"/>
      <c r="T38" s="87"/>
      <c r="U38" s="88"/>
      <c r="V38" s="59">
        <f>P38-Q38</f>
        <v>0</v>
      </c>
      <c r="W38" s="89"/>
      <c r="X38" s="55"/>
    </row>
    <row r="39" spans="1:24" s="38" customFormat="1" ht="37.5">
      <c r="A39" s="79" t="s">
        <v>79</v>
      </c>
      <c r="B39" s="80" t="s">
        <v>80</v>
      </c>
      <c r="C39" s="43" t="s">
        <v>71</v>
      </c>
      <c r="D39" s="44"/>
      <c r="E39" s="81">
        <f>F39/30</f>
        <v>3</v>
      </c>
      <c r="F39" s="82">
        <v>90</v>
      </c>
      <c r="G39" s="83">
        <f>H39+I39+J39+K39</f>
        <v>50</v>
      </c>
      <c r="H39" s="84">
        <v>12</v>
      </c>
      <c r="I39" s="82">
        <v>18</v>
      </c>
      <c r="J39" s="52">
        <v>16</v>
      </c>
      <c r="K39" s="83">
        <v>4</v>
      </c>
      <c r="L39" s="50">
        <f>F39-G39</f>
        <v>40</v>
      </c>
      <c r="M39" s="56" t="s">
        <v>76</v>
      </c>
      <c r="N39" s="56" t="s">
        <v>81</v>
      </c>
      <c r="O39" s="81">
        <f>P39/30</f>
        <v>4</v>
      </c>
      <c r="P39" s="58">
        <v>120</v>
      </c>
      <c r="Q39" s="58">
        <f>R39+S39+T39+U39</f>
        <v>60</v>
      </c>
      <c r="R39" s="48">
        <v>20</v>
      </c>
      <c r="S39" s="48">
        <v>18</v>
      </c>
      <c r="T39" s="48">
        <v>18</v>
      </c>
      <c r="U39" s="49">
        <v>4</v>
      </c>
      <c r="V39" s="59">
        <f>P39-Q39</f>
        <v>60</v>
      </c>
      <c r="W39" s="89"/>
      <c r="X39" s="55"/>
    </row>
    <row r="40" spans="1:24" s="38" customFormat="1" ht="37.5">
      <c r="A40" s="41" t="s">
        <v>82</v>
      </c>
      <c r="B40" s="80" t="s">
        <v>83</v>
      </c>
      <c r="C40" s="43" t="s">
        <v>71</v>
      </c>
      <c r="D40" s="44"/>
      <c r="E40" s="81">
        <f>F40/30</f>
        <v>3</v>
      </c>
      <c r="F40" s="82">
        <v>90</v>
      </c>
      <c r="G40" s="83">
        <f>H40+I40+J40+K40</f>
        <v>30</v>
      </c>
      <c r="H40" s="84">
        <v>14</v>
      </c>
      <c r="I40" s="82">
        <v>6</v>
      </c>
      <c r="J40" s="52">
        <v>8</v>
      </c>
      <c r="K40" s="83">
        <v>2</v>
      </c>
      <c r="L40" s="50">
        <f>F40-G40</f>
        <v>60</v>
      </c>
      <c r="M40" s="56" t="s">
        <v>76</v>
      </c>
      <c r="N40" s="56"/>
      <c r="O40" s="81">
        <f>P40/30</f>
        <v>3</v>
      </c>
      <c r="P40" s="58">
        <v>90</v>
      </c>
      <c r="Q40" s="58">
        <f>R40+S40+T40+U40</f>
        <v>44</v>
      </c>
      <c r="R40" s="58">
        <v>20</v>
      </c>
      <c r="S40" s="58">
        <v>10</v>
      </c>
      <c r="T40" s="58">
        <v>12</v>
      </c>
      <c r="U40" s="58">
        <v>2</v>
      </c>
      <c r="V40" s="59">
        <f>P40-Q40</f>
        <v>46</v>
      </c>
      <c r="X40" s="55"/>
    </row>
    <row r="41" spans="1:24" s="38" customFormat="1" ht="15.75" hidden="1" outlineLevel="1">
      <c r="A41" s="90"/>
      <c r="B41" s="91"/>
      <c r="C41" s="43"/>
      <c r="D41" s="44"/>
      <c r="E41" s="81">
        <f>F41/30</f>
        <v>0</v>
      </c>
      <c r="F41" s="82"/>
      <c r="G41" s="83">
        <f>H41+I41+J41+K41</f>
        <v>0</v>
      </c>
      <c r="H41" s="84"/>
      <c r="I41" s="82"/>
      <c r="J41" s="52"/>
      <c r="K41" s="83"/>
      <c r="L41" s="50">
        <f>F41-G41</f>
        <v>0</v>
      </c>
      <c r="M41" s="56"/>
      <c r="N41" s="56"/>
      <c r="O41" s="81">
        <f>P41/30</f>
        <v>0</v>
      </c>
      <c r="P41" s="58"/>
      <c r="Q41" s="58">
        <f>R41+S41+T41+U41</f>
        <v>0</v>
      </c>
      <c r="R41" s="58"/>
      <c r="S41" s="58"/>
      <c r="T41" s="58"/>
      <c r="U41" s="58"/>
      <c r="V41" s="59">
        <f>P41-Q41</f>
        <v>0</v>
      </c>
      <c r="X41" s="55"/>
    </row>
    <row r="42" spans="1:24" s="38" customFormat="1" ht="15.75" collapsed="1">
      <c r="A42" s="72"/>
      <c r="B42" s="73" t="s">
        <v>84</v>
      </c>
      <c r="C42" s="92"/>
      <c r="D42" s="74"/>
      <c r="E42" s="45">
        <f aca="true" t="shared" si="8" ref="E42:L42">SUM(E37:E41)</f>
        <v>13</v>
      </c>
      <c r="F42" s="75">
        <f>SUM(F37:F41)</f>
        <v>390</v>
      </c>
      <c r="G42" s="75">
        <f t="shared" si="8"/>
        <v>160</v>
      </c>
      <c r="H42" s="75">
        <f t="shared" si="8"/>
        <v>60</v>
      </c>
      <c r="I42" s="75">
        <f t="shared" si="8"/>
        <v>56</v>
      </c>
      <c r="J42" s="75">
        <f t="shared" si="8"/>
        <v>32</v>
      </c>
      <c r="K42" s="75">
        <f t="shared" si="8"/>
        <v>12</v>
      </c>
      <c r="L42" s="77">
        <f t="shared" si="8"/>
        <v>230</v>
      </c>
      <c r="M42" s="93"/>
      <c r="N42" s="94"/>
      <c r="O42" s="45">
        <f aca="true" t="shared" si="9" ref="O42:U42">SUM(O37:O41)</f>
        <v>7</v>
      </c>
      <c r="P42" s="75">
        <f>SUM(P37:P41)</f>
        <v>210</v>
      </c>
      <c r="Q42" s="75">
        <f>SUM(Q37:Q41)</f>
        <v>104</v>
      </c>
      <c r="R42" s="75">
        <f t="shared" si="9"/>
        <v>40</v>
      </c>
      <c r="S42" s="75">
        <f t="shared" si="9"/>
        <v>28</v>
      </c>
      <c r="T42" s="75">
        <f t="shared" si="9"/>
        <v>30</v>
      </c>
      <c r="U42" s="75">
        <f t="shared" si="9"/>
        <v>6</v>
      </c>
      <c r="V42" s="78">
        <f>SUM(V37:V41)</f>
        <v>106</v>
      </c>
      <c r="X42" s="55"/>
    </row>
    <row r="43" spans="1:24" s="40" customFormat="1" ht="18" customHeight="1">
      <c r="A43" s="195" t="s">
        <v>85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7"/>
      <c r="W43" s="38"/>
      <c r="X43" s="39"/>
    </row>
    <row r="44" spans="1:24" s="40" customFormat="1" ht="37.5">
      <c r="A44" s="95" t="s">
        <v>86</v>
      </c>
      <c r="B44" s="80" t="s">
        <v>87</v>
      </c>
      <c r="C44" s="47" t="s">
        <v>71</v>
      </c>
      <c r="D44" s="82"/>
      <c r="E44" s="96">
        <f aca="true" t="shared" si="10" ref="E44:E49">F44/30</f>
        <v>1.5</v>
      </c>
      <c r="F44" s="97">
        <v>45</v>
      </c>
      <c r="G44" s="83">
        <f aca="true" t="shared" si="11" ref="G44:G49">H44+I44+J44+K44</f>
        <v>30</v>
      </c>
      <c r="H44" s="86"/>
      <c r="I44" s="98"/>
      <c r="J44" s="99">
        <v>26</v>
      </c>
      <c r="K44" s="47">
        <v>4</v>
      </c>
      <c r="L44" s="50">
        <f aca="true" t="shared" si="12" ref="L44:L49">F44-G44</f>
        <v>15</v>
      </c>
      <c r="M44" s="100" t="s">
        <v>71</v>
      </c>
      <c r="N44" s="56"/>
      <c r="O44" s="96">
        <f aca="true" t="shared" si="13" ref="O44:O49">P44/30</f>
        <v>1.5</v>
      </c>
      <c r="P44" s="86">
        <v>45</v>
      </c>
      <c r="Q44" s="58">
        <f aca="true" t="shared" si="14" ref="Q44:Q49">R44+S44+T44+U44</f>
        <v>40</v>
      </c>
      <c r="R44" s="101"/>
      <c r="S44" s="101"/>
      <c r="T44" s="101">
        <v>36</v>
      </c>
      <c r="U44" s="53">
        <v>4</v>
      </c>
      <c r="V44" s="59">
        <f aca="true" t="shared" si="15" ref="V44:V49">P44-Q44</f>
        <v>5</v>
      </c>
      <c r="W44" s="38"/>
      <c r="X44" s="39"/>
    </row>
    <row r="45" spans="1:24" s="40" customFormat="1" ht="18.75">
      <c r="A45" s="95" t="s">
        <v>88</v>
      </c>
      <c r="B45" s="80" t="s">
        <v>89</v>
      </c>
      <c r="C45" s="47" t="s">
        <v>71</v>
      </c>
      <c r="D45" s="82"/>
      <c r="E45" s="96">
        <f t="shared" si="10"/>
        <v>1.5</v>
      </c>
      <c r="F45" s="97">
        <v>45</v>
      </c>
      <c r="G45" s="83">
        <f t="shared" si="11"/>
        <v>30</v>
      </c>
      <c r="H45" s="86"/>
      <c r="I45" s="98"/>
      <c r="J45" s="99">
        <v>26</v>
      </c>
      <c r="K45" s="47">
        <v>4</v>
      </c>
      <c r="L45" s="50">
        <f t="shared" si="12"/>
        <v>15</v>
      </c>
      <c r="M45" s="100" t="s">
        <v>71</v>
      </c>
      <c r="N45" s="56"/>
      <c r="O45" s="96">
        <f t="shared" si="13"/>
        <v>1.5</v>
      </c>
      <c r="P45" s="86">
        <v>45</v>
      </c>
      <c r="Q45" s="58">
        <f t="shared" si="14"/>
        <v>40</v>
      </c>
      <c r="R45" s="101"/>
      <c r="S45" s="101"/>
      <c r="T45" s="101">
        <v>36</v>
      </c>
      <c r="U45" s="53">
        <v>4</v>
      </c>
      <c r="V45" s="59">
        <f t="shared" si="15"/>
        <v>5</v>
      </c>
      <c r="X45" s="38"/>
    </row>
    <row r="46" spans="1:24" s="40" customFormat="1" ht="37.5">
      <c r="A46" s="95" t="s">
        <v>90</v>
      </c>
      <c r="B46" s="80" t="s">
        <v>91</v>
      </c>
      <c r="C46" s="102" t="s">
        <v>71</v>
      </c>
      <c r="D46" s="44"/>
      <c r="E46" s="96">
        <f t="shared" si="10"/>
        <v>2</v>
      </c>
      <c r="F46" s="86">
        <v>60</v>
      </c>
      <c r="G46" s="83">
        <f t="shared" si="11"/>
        <v>60</v>
      </c>
      <c r="H46" s="102"/>
      <c r="I46" s="86"/>
      <c r="J46" s="102">
        <v>56</v>
      </c>
      <c r="K46" s="47">
        <v>4</v>
      </c>
      <c r="L46" s="50">
        <f t="shared" si="12"/>
        <v>0</v>
      </c>
      <c r="M46" s="103" t="s">
        <v>71</v>
      </c>
      <c r="N46" s="56"/>
      <c r="O46" s="96">
        <f t="shared" si="13"/>
        <v>3</v>
      </c>
      <c r="P46" s="104">
        <v>90</v>
      </c>
      <c r="Q46" s="83">
        <f t="shared" si="14"/>
        <v>80</v>
      </c>
      <c r="R46" s="52"/>
      <c r="S46" s="105"/>
      <c r="T46" s="83">
        <v>76</v>
      </c>
      <c r="U46" s="106">
        <v>4</v>
      </c>
      <c r="V46" s="59">
        <f t="shared" si="15"/>
        <v>10</v>
      </c>
      <c r="X46" s="38"/>
    </row>
    <row r="47" spans="1:24" s="40" customFormat="1" ht="37.5">
      <c r="A47" s="95" t="s">
        <v>92</v>
      </c>
      <c r="B47" s="80" t="s">
        <v>93</v>
      </c>
      <c r="C47" s="47"/>
      <c r="D47" s="82"/>
      <c r="E47" s="96">
        <f t="shared" si="10"/>
        <v>0</v>
      </c>
      <c r="F47" s="97"/>
      <c r="G47" s="83">
        <f t="shared" si="11"/>
        <v>0</v>
      </c>
      <c r="H47" s="86"/>
      <c r="I47" s="98"/>
      <c r="J47" s="99"/>
      <c r="K47" s="47"/>
      <c r="L47" s="50">
        <f t="shared" si="12"/>
        <v>0</v>
      </c>
      <c r="M47" s="100" t="s">
        <v>76</v>
      </c>
      <c r="N47" s="56"/>
      <c r="O47" s="96">
        <f t="shared" si="13"/>
        <v>3</v>
      </c>
      <c r="P47" s="86">
        <v>90</v>
      </c>
      <c r="Q47" s="58">
        <f t="shared" si="14"/>
        <v>44</v>
      </c>
      <c r="R47" s="101">
        <v>10</v>
      </c>
      <c r="S47" s="101">
        <v>14</v>
      </c>
      <c r="T47" s="101">
        <v>18</v>
      </c>
      <c r="U47" s="53">
        <v>2</v>
      </c>
      <c r="V47" s="59">
        <f t="shared" si="15"/>
        <v>46</v>
      </c>
      <c r="X47" s="38"/>
    </row>
    <row r="48" spans="1:24" s="40" customFormat="1" ht="31.5">
      <c r="A48" s="95" t="s">
        <v>94</v>
      </c>
      <c r="B48" s="80" t="s">
        <v>95</v>
      </c>
      <c r="C48" s="47"/>
      <c r="D48" s="82"/>
      <c r="E48" s="96">
        <f t="shared" si="10"/>
        <v>0</v>
      </c>
      <c r="F48" s="97"/>
      <c r="G48" s="83">
        <f t="shared" si="11"/>
        <v>0</v>
      </c>
      <c r="H48" s="86"/>
      <c r="I48" s="98"/>
      <c r="J48" s="99"/>
      <c r="K48" s="47"/>
      <c r="L48" s="50">
        <f t="shared" si="12"/>
        <v>0</v>
      </c>
      <c r="M48" s="100" t="s">
        <v>96</v>
      </c>
      <c r="N48" s="56"/>
      <c r="O48" s="96">
        <f t="shared" si="13"/>
        <v>6</v>
      </c>
      <c r="P48" s="86">
        <v>180</v>
      </c>
      <c r="Q48" s="58">
        <f t="shared" si="14"/>
        <v>0</v>
      </c>
      <c r="R48" s="101"/>
      <c r="S48" s="101"/>
      <c r="T48" s="101"/>
      <c r="U48" s="53"/>
      <c r="V48" s="59">
        <f t="shared" si="15"/>
        <v>180</v>
      </c>
      <c r="X48" s="38"/>
    </row>
    <row r="49" spans="1:24" s="40" customFormat="1" ht="15.75" hidden="1" outlineLevel="1">
      <c r="A49" s="107"/>
      <c r="B49" s="108"/>
      <c r="C49" s="109"/>
      <c r="D49" s="110"/>
      <c r="E49" s="111">
        <f t="shared" si="10"/>
        <v>0</v>
      </c>
      <c r="F49" s="112"/>
      <c r="G49" s="113">
        <f t="shared" si="11"/>
        <v>0</v>
      </c>
      <c r="H49" s="110"/>
      <c r="I49" s="114"/>
      <c r="J49" s="115"/>
      <c r="K49" s="109"/>
      <c r="L49" s="116">
        <f t="shared" si="12"/>
        <v>0</v>
      </c>
      <c r="M49" s="117"/>
      <c r="N49" s="118"/>
      <c r="O49" s="111">
        <f t="shared" si="13"/>
        <v>0</v>
      </c>
      <c r="P49" s="110"/>
      <c r="Q49" s="119">
        <f t="shared" si="14"/>
        <v>0</v>
      </c>
      <c r="R49" s="120"/>
      <c r="S49" s="110"/>
      <c r="T49" s="121"/>
      <c r="U49" s="119"/>
      <c r="V49" s="122">
        <f t="shared" si="15"/>
        <v>0</v>
      </c>
      <c r="W49" s="38"/>
      <c r="X49" s="39"/>
    </row>
    <row r="50" spans="1:24" s="38" customFormat="1" ht="16.5" collapsed="1" thickBot="1">
      <c r="A50" s="123"/>
      <c r="B50" s="124" t="s">
        <v>97</v>
      </c>
      <c r="C50" s="125"/>
      <c r="D50" s="125"/>
      <c r="E50" s="126">
        <f aca="true" t="shared" si="16" ref="E50:L50">SUM(E44:E49)</f>
        <v>5</v>
      </c>
      <c r="F50" s="127">
        <f t="shared" si="16"/>
        <v>150</v>
      </c>
      <c r="G50" s="127">
        <f t="shared" si="16"/>
        <v>120</v>
      </c>
      <c r="H50" s="127">
        <f t="shared" si="16"/>
        <v>0</v>
      </c>
      <c r="I50" s="127">
        <f t="shared" si="16"/>
        <v>0</v>
      </c>
      <c r="J50" s="127">
        <f t="shared" si="16"/>
        <v>108</v>
      </c>
      <c r="K50" s="127">
        <f t="shared" si="16"/>
        <v>12</v>
      </c>
      <c r="L50" s="77">
        <f t="shared" si="16"/>
        <v>30</v>
      </c>
      <c r="M50" s="128"/>
      <c r="N50" s="129"/>
      <c r="O50" s="126">
        <f>SUM(O44:O49)</f>
        <v>15</v>
      </c>
      <c r="P50" s="127">
        <f>SUM(P44:P49)</f>
        <v>450</v>
      </c>
      <c r="Q50" s="127">
        <f aca="true" t="shared" si="17" ref="Q50:V50">SUM(Q44:Q49)</f>
        <v>204</v>
      </c>
      <c r="R50" s="127">
        <f t="shared" si="17"/>
        <v>10</v>
      </c>
      <c r="S50" s="127">
        <f t="shared" si="17"/>
        <v>14</v>
      </c>
      <c r="T50" s="127">
        <f t="shared" si="17"/>
        <v>166</v>
      </c>
      <c r="U50" s="127">
        <f t="shared" si="17"/>
        <v>14</v>
      </c>
      <c r="V50" s="130">
        <f t="shared" si="17"/>
        <v>246</v>
      </c>
      <c r="X50" s="55"/>
    </row>
    <row r="51" spans="1:24" s="38" customFormat="1" ht="15" customHeight="1" thickBot="1">
      <c r="A51" s="190" t="s">
        <v>98</v>
      </c>
      <c r="B51" s="191"/>
      <c r="C51" s="131"/>
      <c r="D51" s="131"/>
      <c r="E51" s="132">
        <f>E50+E42+E35</f>
        <v>19.5</v>
      </c>
      <c r="F51" s="133">
        <f aca="true" t="shared" si="18" ref="F51:L51">F50+F42+F35</f>
        <v>585</v>
      </c>
      <c r="G51" s="133">
        <f>G50+G42+G35</f>
        <v>310</v>
      </c>
      <c r="H51" s="133">
        <f t="shared" si="18"/>
        <v>60</v>
      </c>
      <c r="I51" s="133">
        <f t="shared" si="18"/>
        <v>56</v>
      </c>
      <c r="J51" s="133">
        <f t="shared" si="18"/>
        <v>166</v>
      </c>
      <c r="K51" s="133">
        <f t="shared" si="18"/>
        <v>28</v>
      </c>
      <c r="L51" s="134">
        <f t="shared" si="18"/>
        <v>275</v>
      </c>
      <c r="M51" s="135"/>
      <c r="N51" s="131"/>
      <c r="O51" s="132">
        <f>O50+O42+O35</f>
        <v>23.5</v>
      </c>
      <c r="P51" s="133">
        <f aca="true" t="shared" si="19" ref="P51:V51">P50+P42+P35</f>
        <v>705</v>
      </c>
      <c r="Q51" s="133">
        <f t="shared" si="19"/>
        <v>348</v>
      </c>
      <c r="R51" s="133">
        <f t="shared" si="19"/>
        <v>50</v>
      </c>
      <c r="S51" s="133">
        <f t="shared" si="19"/>
        <v>42</v>
      </c>
      <c r="T51" s="133">
        <f t="shared" si="19"/>
        <v>232</v>
      </c>
      <c r="U51" s="133">
        <f t="shared" si="19"/>
        <v>24</v>
      </c>
      <c r="V51" s="136">
        <f t="shared" si="19"/>
        <v>357</v>
      </c>
      <c r="X51" s="55"/>
    </row>
    <row r="52" spans="1:24" s="40" customFormat="1" ht="18" customHeight="1">
      <c r="A52" s="192" t="s">
        <v>99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4"/>
      <c r="W52" s="38"/>
      <c r="X52" s="39"/>
    </row>
    <row r="53" spans="1:24" s="40" customFormat="1" ht="18" customHeight="1">
      <c r="A53" s="195" t="s">
        <v>100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7"/>
      <c r="W53" s="38"/>
      <c r="X53" s="39"/>
    </row>
    <row r="54" spans="1:24" s="38" customFormat="1" ht="18.75">
      <c r="A54" s="41" t="s">
        <v>101</v>
      </c>
      <c r="B54" s="137" t="s">
        <v>102</v>
      </c>
      <c r="C54" s="102" t="s">
        <v>71</v>
      </c>
      <c r="D54" s="44"/>
      <c r="E54" s="96">
        <f aca="true" t="shared" si="20" ref="E54:E59">F54/30</f>
        <v>4</v>
      </c>
      <c r="F54" s="86">
        <v>120</v>
      </c>
      <c r="G54" s="52">
        <f aca="true" t="shared" si="21" ref="G54:G59">H54+I54+J54+K54</f>
        <v>60</v>
      </c>
      <c r="H54" s="102">
        <v>20</v>
      </c>
      <c r="I54" s="86">
        <v>18</v>
      </c>
      <c r="J54" s="102">
        <v>18</v>
      </c>
      <c r="K54" s="47">
        <v>4</v>
      </c>
      <c r="L54" s="50">
        <f aca="true" t="shared" si="22" ref="L54:L59">F54-G54</f>
        <v>60</v>
      </c>
      <c r="M54" s="138"/>
      <c r="N54" s="56"/>
      <c r="O54" s="96">
        <f aca="true" t="shared" si="23" ref="O54:O59">P54/30</f>
        <v>0</v>
      </c>
      <c r="P54" s="104"/>
      <c r="Q54" s="83">
        <f aca="true" t="shared" si="24" ref="Q54:Q59">R54+S54+T54+U54</f>
        <v>0</v>
      </c>
      <c r="R54" s="52"/>
      <c r="S54" s="105"/>
      <c r="T54" s="83"/>
      <c r="U54" s="106"/>
      <c r="V54" s="59">
        <f aca="true" t="shared" si="25" ref="V54:V59">P54-Q54</f>
        <v>0</v>
      </c>
      <c r="X54" s="55"/>
    </row>
    <row r="55" spans="1:24" s="38" customFormat="1" ht="18.75">
      <c r="A55" s="41" t="s">
        <v>103</v>
      </c>
      <c r="B55" s="137" t="s">
        <v>104</v>
      </c>
      <c r="C55" s="102" t="s">
        <v>71</v>
      </c>
      <c r="D55" s="44"/>
      <c r="E55" s="96">
        <f t="shared" si="20"/>
        <v>2</v>
      </c>
      <c r="F55" s="86">
        <v>60</v>
      </c>
      <c r="G55" s="52">
        <f t="shared" si="21"/>
        <v>20</v>
      </c>
      <c r="H55" s="102">
        <v>2</v>
      </c>
      <c r="I55" s="86"/>
      <c r="J55" s="102">
        <v>16</v>
      </c>
      <c r="K55" s="47">
        <v>2</v>
      </c>
      <c r="L55" s="50">
        <f t="shared" si="22"/>
        <v>40</v>
      </c>
      <c r="M55" s="138"/>
      <c r="N55" s="56"/>
      <c r="O55" s="96">
        <f t="shared" si="23"/>
        <v>0</v>
      </c>
      <c r="P55" s="104"/>
      <c r="Q55" s="83">
        <f t="shared" si="24"/>
        <v>0</v>
      </c>
      <c r="R55" s="102"/>
      <c r="S55" s="86"/>
      <c r="T55" s="102"/>
      <c r="U55" s="47"/>
      <c r="V55" s="59">
        <f t="shared" si="25"/>
        <v>0</v>
      </c>
      <c r="X55" s="55"/>
    </row>
    <row r="56" spans="1:24" s="38" customFormat="1" ht="37.5">
      <c r="A56" s="41" t="s">
        <v>105</v>
      </c>
      <c r="B56" s="80" t="s">
        <v>106</v>
      </c>
      <c r="C56" s="102"/>
      <c r="D56" s="44"/>
      <c r="E56" s="96">
        <f t="shared" si="20"/>
        <v>0</v>
      </c>
      <c r="F56" s="86"/>
      <c r="G56" s="52">
        <f t="shared" si="21"/>
        <v>0</v>
      </c>
      <c r="H56" s="102"/>
      <c r="I56" s="86"/>
      <c r="J56" s="102"/>
      <c r="K56" s="47"/>
      <c r="L56" s="50">
        <f t="shared" si="22"/>
        <v>0</v>
      </c>
      <c r="M56" s="138" t="s">
        <v>71</v>
      </c>
      <c r="N56" s="56"/>
      <c r="O56" s="96">
        <f t="shared" si="23"/>
        <v>4</v>
      </c>
      <c r="P56" s="104">
        <v>120</v>
      </c>
      <c r="Q56" s="83">
        <f t="shared" si="24"/>
        <v>60</v>
      </c>
      <c r="R56" s="102">
        <v>20</v>
      </c>
      <c r="S56" s="86">
        <v>18</v>
      </c>
      <c r="T56" s="102">
        <v>18</v>
      </c>
      <c r="U56" s="47">
        <v>4</v>
      </c>
      <c r="V56" s="59">
        <f t="shared" si="25"/>
        <v>60</v>
      </c>
      <c r="X56" s="55"/>
    </row>
    <row r="57" spans="1:24" s="38" customFormat="1" ht="18.75">
      <c r="A57" s="41" t="s">
        <v>107</v>
      </c>
      <c r="B57" s="137" t="s">
        <v>108</v>
      </c>
      <c r="C57" s="102"/>
      <c r="D57" s="44"/>
      <c r="E57" s="96">
        <f t="shared" si="20"/>
        <v>0</v>
      </c>
      <c r="F57" s="86"/>
      <c r="G57" s="52">
        <f t="shared" si="21"/>
        <v>0</v>
      </c>
      <c r="H57" s="102"/>
      <c r="I57" s="86"/>
      <c r="J57" s="102"/>
      <c r="K57" s="47"/>
      <c r="L57" s="50">
        <f t="shared" si="22"/>
        <v>0</v>
      </c>
      <c r="M57" s="138" t="s">
        <v>71</v>
      </c>
      <c r="N57" s="56"/>
      <c r="O57" s="96">
        <f t="shared" si="23"/>
        <v>3</v>
      </c>
      <c r="P57" s="104">
        <v>90</v>
      </c>
      <c r="Q57" s="83">
        <f t="shared" si="24"/>
        <v>44</v>
      </c>
      <c r="R57" s="139">
        <v>20</v>
      </c>
      <c r="S57" s="139">
        <v>10</v>
      </c>
      <c r="T57" s="48">
        <v>10</v>
      </c>
      <c r="U57" s="49">
        <v>4</v>
      </c>
      <c r="V57" s="59">
        <f t="shared" si="25"/>
        <v>46</v>
      </c>
      <c r="X57" s="55"/>
    </row>
    <row r="58" spans="1:24" s="38" customFormat="1" ht="37.5">
      <c r="A58" s="41" t="s">
        <v>109</v>
      </c>
      <c r="B58" s="85" t="s">
        <v>110</v>
      </c>
      <c r="C58" s="102"/>
      <c r="D58" s="44"/>
      <c r="E58" s="96">
        <f t="shared" si="20"/>
        <v>0</v>
      </c>
      <c r="F58" s="86"/>
      <c r="G58" s="52">
        <f t="shared" si="21"/>
        <v>0</v>
      </c>
      <c r="H58" s="102"/>
      <c r="I58" s="86"/>
      <c r="J58" s="102"/>
      <c r="K58" s="47"/>
      <c r="L58" s="50">
        <f t="shared" si="22"/>
        <v>0</v>
      </c>
      <c r="M58" s="138" t="s">
        <v>71</v>
      </c>
      <c r="N58" s="56"/>
      <c r="O58" s="96">
        <f t="shared" si="23"/>
        <v>2</v>
      </c>
      <c r="P58" s="104">
        <v>60</v>
      </c>
      <c r="Q58" s="83">
        <f t="shared" si="24"/>
        <v>30</v>
      </c>
      <c r="R58" s="52">
        <v>10</v>
      </c>
      <c r="S58" s="105">
        <v>10</v>
      </c>
      <c r="T58" s="83">
        <v>8</v>
      </c>
      <c r="U58" s="106">
        <v>2</v>
      </c>
      <c r="V58" s="59">
        <f t="shared" si="25"/>
        <v>30</v>
      </c>
      <c r="X58" s="55"/>
    </row>
    <row r="59" spans="1:24" s="38" customFormat="1" ht="37.5">
      <c r="A59" s="41" t="s">
        <v>111</v>
      </c>
      <c r="B59" s="80" t="s">
        <v>112</v>
      </c>
      <c r="C59" s="102"/>
      <c r="D59" s="44"/>
      <c r="E59" s="96">
        <f t="shared" si="20"/>
        <v>0</v>
      </c>
      <c r="F59" s="86"/>
      <c r="G59" s="52">
        <f t="shared" si="21"/>
        <v>0</v>
      </c>
      <c r="H59" s="102"/>
      <c r="I59" s="86"/>
      <c r="J59" s="102"/>
      <c r="K59" s="47"/>
      <c r="L59" s="50">
        <f t="shared" si="22"/>
        <v>0</v>
      </c>
      <c r="M59" s="138" t="s">
        <v>71</v>
      </c>
      <c r="N59" s="56"/>
      <c r="O59" s="96">
        <f t="shared" si="23"/>
        <v>2</v>
      </c>
      <c r="P59" s="104">
        <v>60</v>
      </c>
      <c r="Q59" s="83">
        <f t="shared" si="24"/>
        <v>30</v>
      </c>
      <c r="R59" s="52">
        <v>8</v>
      </c>
      <c r="S59" s="105">
        <v>8</v>
      </c>
      <c r="T59" s="83">
        <v>12</v>
      </c>
      <c r="U59" s="106">
        <v>2</v>
      </c>
      <c r="V59" s="59">
        <f t="shared" si="25"/>
        <v>30</v>
      </c>
      <c r="X59" s="55"/>
    </row>
    <row r="60" spans="1:24" s="38" customFormat="1" ht="16.5" collapsed="1" thickBot="1">
      <c r="A60" s="123"/>
      <c r="B60" s="124" t="s">
        <v>113</v>
      </c>
      <c r="C60" s="140"/>
      <c r="D60" s="125"/>
      <c r="E60" s="126">
        <f aca="true" t="shared" si="26" ref="E60:L60">SUM(E54:E59)</f>
        <v>6</v>
      </c>
      <c r="F60" s="127">
        <f t="shared" si="26"/>
        <v>180</v>
      </c>
      <c r="G60" s="127">
        <f t="shared" si="26"/>
        <v>80</v>
      </c>
      <c r="H60" s="127">
        <f t="shared" si="26"/>
        <v>22</v>
      </c>
      <c r="I60" s="127">
        <f t="shared" si="26"/>
        <v>18</v>
      </c>
      <c r="J60" s="127">
        <f t="shared" si="26"/>
        <v>34</v>
      </c>
      <c r="K60" s="127">
        <f t="shared" si="26"/>
        <v>6</v>
      </c>
      <c r="L60" s="141">
        <f t="shared" si="26"/>
        <v>100</v>
      </c>
      <c r="M60" s="128"/>
      <c r="N60" s="129"/>
      <c r="O60" s="126">
        <f aca="true" t="shared" si="27" ref="O60:V60">SUM(O54:O59)</f>
        <v>11</v>
      </c>
      <c r="P60" s="127">
        <f t="shared" si="27"/>
        <v>330</v>
      </c>
      <c r="Q60" s="127">
        <f t="shared" si="27"/>
        <v>164</v>
      </c>
      <c r="R60" s="127">
        <f t="shared" si="27"/>
        <v>58</v>
      </c>
      <c r="S60" s="127">
        <f t="shared" si="27"/>
        <v>46</v>
      </c>
      <c r="T60" s="127">
        <f t="shared" si="27"/>
        <v>48</v>
      </c>
      <c r="U60" s="127">
        <f t="shared" si="27"/>
        <v>12</v>
      </c>
      <c r="V60" s="127">
        <f t="shared" si="27"/>
        <v>166</v>
      </c>
      <c r="X60" s="55"/>
    </row>
    <row r="61" spans="1:24" s="40" customFormat="1" ht="22.5" customHeight="1" hidden="1" outlineLevel="1">
      <c r="A61" s="195" t="s">
        <v>114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8"/>
      <c r="M61" s="196"/>
      <c r="N61" s="196"/>
      <c r="O61" s="196"/>
      <c r="P61" s="196"/>
      <c r="Q61" s="196"/>
      <c r="R61" s="196"/>
      <c r="S61" s="196"/>
      <c r="T61" s="196"/>
      <c r="U61" s="196"/>
      <c r="V61" s="197"/>
      <c r="W61" s="38"/>
      <c r="X61" s="39"/>
    </row>
    <row r="62" spans="1:24" s="40" customFormat="1" ht="22.5" customHeight="1" hidden="1" outlineLevel="1">
      <c r="A62" s="195" t="s">
        <v>115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8"/>
      <c r="M62" s="196"/>
      <c r="N62" s="196"/>
      <c r="O62" s="196"/>
      <c r="P62" s="196"/>
      <c r="Q62" s="196"/>
      <c r="R62" s="196"/>
      <c r="S62" s="196"/>
      <c r="T62" s="196"/>
      <c r="U62" s="196"/>
      <c r="V62" s="197"/>
      <c r="W62" s="38"/>
      <c r="X62" s="39"/>
    </row>
    <row r="63" spans="1:24" s="38" customFormat="1" ht="20.25" customHeight="1" hidden="1" outlineLevel="1">
      <c r="A63" s="41"/>
      <c r="B63" s="80"/>
      <c r="C63" s="102"/>
      <c r="D63" s="44"/>
      <c r="E63" s="96">
        <f>F63/30</f>
        <v>0</v>
      </c>
      <c r="F63" s="86"/>
      <c r="G63" s="52">
        <f>H63+I63+J63+K63</f>
        <v>0</v>
      </c>
      <c r="H63" s="102"/>
      <c r="I63" s="86"/>
      <c r="J63" s="102"/>
      <c r="K63" s="47"/>
      <c r="L63" s="142">
        <f>F63-G63</f>
        <v>0</v>
      </c>
      <c r="M63" s="103"/>
      <c r="N63" s="56"/>
      <c r="O63" s="96">
        <f>P63/30</f>
        <v>0</v>
      </c>
      <c r="P63" s="104"/>
      <c r="Q63" s="83">
        <f>R63+S63+T63+U63</f>
        <v>0</v>
      </c>
      <c r="R63" s="52"/>
      <c r="S63" s="105"/>
      <c r="T63" s="83"/>
      <c r="U63" s="106"/>
      <c r="V63" s="59">
        <f>P63-Q63</f>
        <v>0</v>
      </c>
      <c r="X63" s="55"/>
    </row>
    <row r="64" spans="1:24" s="38" customFormat="1" ht="39.75" customHeight="1" hidden="1" outlineLevel="1">
      <c r="A64" s="41"/>
      <c r="B64" s="80"/>
      <c r="C64" s="102"/>
      <c r="D64" s="44"/>
      <c r="E64" s="96">
        <f>F64/30</f>
        <v>0</v>
      </c>
      <c r="F64" s="86"/>
      <c r="G64" s="52">
        <f>H64+I64+J64+K64</f>
        <v>0</v>
      </c>
      <c r="H64" s="102"/>
      <c r="I64" s="86"/>
      <c r="J64" s="102"/>
      <c r="K64" s="47"/>
      <c r="L64" s="50">
        <f>F64-G64</f>
        <v>0</v>
      </c>
      <c r="M64" s="103"/>
      <c r="N64" s="56"/>
      <c r="O64" s="96">
        <f>P64/30</f>
        <v>0</v>
      </c>
      <c r="P64" s="104"/>
      <c r="Q64" s="83">
        <f>R64+S64+T64+U64</f>
        <v>0</v>
      </c>
      <c r="R64" s="52"/>
      <c r="S64" s="105"/>
      <c r="T64" s="83"/>
      <c r="U64" s="106"/>
      <c r="V64" s="59">
        <f>P64-Q64</f>
        <v>0</v>
      </c>
      <c r="X64" s="55"/>
    </row>
    <row r="65" spans="1:24" s="38" customFormat="1" ht="16.5" hidden="1" outlineLevel="1" thickBot="1">
      <c r="A65" s="143"/>
      <c r="B65" s="144" t="s">
        <v>116</v>
      </c>
      <c r="C65" s="145"/>
      <c r="D65" s="74"/>
      <c r="E65" s="45">
        <f aca="true" t="shared" si="28" ref="E65:L65">SUM(E63:E64)</f>
        <v>0</v>
      </c>
      <c r="F65" s="75">
        <f t="shared" si="28"/>
        <v>0</v>
      </c>
      <c r="G65" s="75">
        <f t="shared" si="28"/>
        <v>0</v>
      </c>
      <c r="H65" s="75">
        <f t="shared" si="28"/>
        <v>0</v>
      </c>
      <c r="I65" s="75">
        <f t="shared" si="28"/>
        <v>0</v>
      </c>
      <c r="J65" s="75">
        <f t="shared" si="28"/>
        <v>0</v>
      </c>
      <c r="K65" s="75">
        <f t="shared" si="28"/>
        <v>0</v>
      </c>
      <c r="L65" s="77">
        <f t="shared" si="28"/>
        <v>0</v>
      </c>
      <c r="M65" s="146"/>
      <c r="N65" s="74"/>
      <c r="O65" s="45">
        <f aca="true" t="shared" si="29" ref="O65:V65">SUM(O63:O64)</f>
        <v>0</v>
      </c>
      <c r="P65" s="75">
        <f t="shared" si="29"/>
        <v>0</v>
      </c>
      <c r="Q65" s="75">
        <f t="shared" si="29"/>
        <v>0</v>
      </c>
      <c r="R65" s="75">
        <f t="shared" si="29"/>
        <v>0</v>
      </c>
      <c r="S65" s="75">
        <f t="shared" si="29"/>
        <v>0</v>
      </c>
      <c r="T65" s="75">
        <f t="shared" si="29"/>
        <v>0</v>
      </c>
      <c r="U65" s="75">
        <f t="shared" si="29"/>
        <v>0</v>
      </c>
      <c r="V65" s="78">
        <f t="shared" si="29"/>
        <v>0</v>
      </c>
      <c r="X65" s="55"/>
    </row>
    <row r="66" spans="1:24" s="38" customFormat="1" ht="15" customHeight="1" collapsed="1" thickBot="1">
      <c r="A66" s="190" t="s">
        <v>117</v>
      </c>
      <c r="B66" s="191"/>
      <c r="C66" s="147"/>
      <c r="D66" s="147"/>
      <c r="E66" s="132">
        <f aca="true" t="shared" si="30" ref="E66:L66">E60+E65</f>
        <v>6</v>
      </c>
      <c r="F66" s="133">
        <f t="shared" si="30"/>
        <v>180</v>
      </c>
      <c r="G66" s="133">
        <f t="shared" si="30"/>
        <v>80</v>
      </c>
      <c r="H66" s="133">
        <f t="shared" si="30"/>
        <v>22</v>
      </c>
      <c r="I66" s="133">
        <f t="shared" si="30"/>
        <v>18</v>
      </c>
      <c r="J66" s="133">
        <f t="shared" si="30"/>
        <v>34</v>
      </c>
      <c r="K66" s="133">
        <f t="shared" si="30"/>
        <v>6</v>
      </c>
      <c r="L66" s="134">
        <f t="shared" si="30"/>
        <v>100</v>
      </c>
      <c r="M66" s="148"/>
      <c r="N66" s="147"/>
      <c r="O66" s="132">
        <f aca="true" t="shared" si="31" ref="O66:V66">O60+O65</f>
        <v>11</v>
      </c>
      <c r="P66" s="133">
        <f t="shared" si="31"/>
        <v>330</v>
      </c>
      <c r="Q66" s="133">
        <f t="shared" si="31"/>
        <v>164</v>
      </c>
      <c r="R66" s="133">
        <f t="shared" si="31"/>
        <v>58</v>
      </c>
      <c r="S66" s="133">
        <f t="shared" si="31"/>
        <v>46</v>
      </c>
      <c r="T66" s="133">
        <f t="shared" si="31"/>
        <v>48</v>
      </c>
      <c r="U66" s="133">
        <f t="shared" si="31"/>
        <v>12</v>
      </c>
      <c r="V66" s="136">
        <f t="shared" si="31"/>
        <v>166</v>
      </c>
      <c r="X66" s="55"/>
    </row>
    <row r="67" spans="1:24" s="151" customFormat="1" ht="15" customHeight="1" thickBot="1">
      <c r="A67" s="186" t="s">
        <v>118</v>
      </c>
      <c r="B67" s="187"/>
      <c r="C67" s="147"/>
      <c r="D67" s="147"/>
      <c r="E67" s="132">
        <f aca="true" t="shared" si="32" ref="E67:L67">E51+E66</f>
        <v>25.5</v>
      </c>
      <c r="F67" s="133">
        <f t="shared" si="32"/>
        <v>765</v>
      </c>
      <c r="G67" s="133">
        <f t="shared" si="32"/>
        <v>390</v>
      </c>
      <c r="H67" s="133">
        <f t="shared" si="32"/>
        <v>82</v>
      </c>
      <c r="I67" s="133">
        <f t="shared" si="32"/>
        <v>74</v>
      </c>
      <c r="J67" s="133">
        <f t="shared" si="32"/>
        <v>200</v>
      </c>
      <c r="K67" s="133">
        <f t="shared" si="32"/>
        <v>34</v>
      </c>
      <c r="L67" s="133">
        <f t="shared" si="32"/>
        <v>375</v>
      </c>
      <c r="M67" s="148"/>
      <c r="N67" s="147"/>
      <c r="O67" s="132">
        <f aca="true" t="shared" si="33" ref="O67:V67">O51+O66</f>
        <v>34.5</v>
      </c>
      <c r="P67" s="133">
        <f t="shared" si="33"/>
        <v>1035</v>
      </c>
      <c r="Q67" s="133">
        <f t="shared" si="33"/>
        <v>512</v>
      </c>
      <c r="R67" s="133">
        <f t="shared" si="33"/>
        <v>108</v>
      </c>
      <c r="S67" s="133">
        <f t="shared" si="33"/>
        <v>88</v>
      </c>
      <c r="T67" s="133">
        <f t="shared" si="33"/>
        <v>280</v>
      </c>
      <c r="U67" s="133">
        <f t="shared" si="33"/>
        <v>36</v>
      </c>
      <c r="V67" s="136">
        <f t="shared" si="33"/>
        <v>523</v>
      </c>
      <c r="W67" s="149"/>
      <c r="X67" s="150"/>
    </row>
    <row r="68" spans="1:24" s="156" customFormat="1" ht="7.5" customHeight="1">
      <c r="A68" s="152"/>
      <c r="B68" s="152"/>
      <c r="C68" s="153"/>
      <c r="D68" s="153"/>
      <c r="E68" s="153"/>
      <c r="F68" s="152"/>
      <c r="G68" s="152">
        <f>G67/15</f>
        <v>26</v>
      </c>
      <c r="H68" s="152"/>
      <c r="I68" s="152"/>
      <c r="J68" s="152"/>
      <c r="K68" s="152"/>
      <c r="L68" s="152"/>
      <c r="M68" s="152"/>
      <c r="N68" s="152"/>
      <c r="O68" s="152"/>
      <c r="P68" s="152"/>
      <c r="Q68" s="152">
        <f>Q67/20</f>
        <v>25.6</v>
      </c>
      <c r="R68" s="152"/>
      <c r="S68" s="152"/>
      <c r="T68" s="152"/>
      <c r="U68" s="152"/>
      <c r="V68" s="152"/>
      <c r="W68" s="154"/>
      <c r="X68" s="155"/>
    </row>
    <row r="69" spans="1:24" s="159" customFormat="1" ht="18.75">
      <c r="A69" s="185" t="s">
        <v>119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57"/>
      <c r="X69" s="158"/>
    </row>
    <row r="70" spans="1:24" s="17" customFormat="1" ht="15" customHeight="1">
      <c r="A70" s="160"/>
      <c r="B70" s="160"/>
      <c r="C70" s="161"/>
      <c r="D70" s="161"/>
      <c r="E70" s="161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4"/>
      <c r="X70" s="15"/>
    </row>
    <row r="71" spans="1:24" s="17" customFormat="1" ht="18" customHeight="1">
      <c r="A71" s="188" t="s">
        <v>120</v>
      </c>
      <c r="B71" s="188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4"/>
      <c r="X71" s="15"/>
    </row>
    <row r="72" spans="1:24" s="17" customFormat="1" ht="18" customHeight="1">
      <c r="A72" s="188" t="s">
        <v>121</v>
      </c>
      <c r="B72" s="188"/>
      <c r="C72" s="162"/>
      <c r="D72" s="162"/>
      <c r="E72" s="162"/>
      <c r="F72" s="162"/>
      <c r="G72" s="162"/>
      <c r="H72" s="163" t="s">
        <v>122</v>
      </c>
      <c r="I72" s="162"/>
      <c r="J72" s="162"/>
      <c r="K72" s="162"/>
      <c r="L72" s="162"/>
      <c r="M72" s="162"/>
      <c r="N72" s="164"/>
      <c r="P72" s="164"/>
      <c r="Q72" s="164"/>
      <c r="R72" s="164"/>
      <c r="S72" s="164"/>
      <c r="T72" s="164"/>
      <c r="U72" s="164"/>
      <c r="V72" s="164"/>
      <c r="W72" s="14"/>
      <c r="X72" s="15"/>
    </row>
    <row r="73" spans="1:24" s="17" customFormat="1" ht="15" customHeight="1">
      <c r="A73" s="189"/>
      <c r="B73" s="189"/>
      <c r="C73" s="165"/>
      <c r="D73" s="165"/>
      <c r="E73" s="165"/>
      <c r="F73" s="166"/>
      <c r="G73" s="166"/>
      <c r="H73" s="166"/>
      <c r="I73" s="166"/>
      <c r="J73" s="166"/>
      <c r="K73" s="166"/>
      <c r="L73" s="167"/>
      <c r="M73" s="189"/>
      <c r="N73" s="189"/>
      <c r="O73" s="189"/>
      <c r="P73" s="189"/>
      <c r="Q73" s="189"/>
      <c r="R73" s="189"/>
      <c r="S73" s="189"/>
      <c r="T73" s="189"/>
      <c r="U73" s="189"/>
      <c r="V73" s="168"/>
      <c r="W73" s="14"/>
      <c r="X73" s="15"/>
    </row>
    <row r="74" spans="1:24" s="159" customFormat="1" ht="18.75">
      <c r="A74" s="185" t="s">
        <v>123</v>
      </c>
      <c r="B74" s="185"/>
      <c r="C74" s="169"/>
      <c r="D74" s="169"/>
      <c r="E74" s="169"/>
      <c r="F74" s="170"/>
      <c r="G74" s="170"/>
      <c r="H74" s="170"/>
      <c r="I74" s="170"/>
      <c r="J74" s="170"/>
      <c r="K74" s="170"/>
      <c r="L74" s="171"/>
      <c r="M74" s="171"/>
      <c r="N74" s="171"/>
      <c r="O74" s="185" t="s">
        <v>123</v>
      </c>
      <c r="P74" s="185"/>
      <c r="Q74" s="185"/>
      <c r="R74" s="185"/>
      <c r="S74" s="185"/>
      <c r="T74" s="185"/>
      <c r="U74" s="185"/>
      <c r="V74" s="185"/>
      <c r="W74" s="157"/>
      <c r="X74" s="172"/>
    </row>
    <row r="75" spans="1:24" s="159" customFormat="1" ht="18.75">
      <c r="A75" s="182" t="s">
        <v>124</v>
      </c>
      <c r="B75" s="182"/>
      <c r="C75" s="169"/>
      <c r="D75" s="169"/>
      <c r="E75" s="169"/>
      <c r="F75" s="170"/>
      <c r="G75" s="170"/>
      <c r="H75" s="170"/>
      <c r="I75" s="170"/>
      <c r="J75" s="170"/>
      <c r="K75" s="170"/>
      <c r="L75" s="171"/>
      <c r="M75" s="171"/>
      <c r="N75" s="171"/>
      <c r="O75" s="182" t="s">
        <v>125</v>
      </c>
      <c r="P75" s="182"/>
      <c r="Q75" s="182"/>
      <c r="R75" s="182"/>
      <c r="S75" s="182"/>
      <c r="T75" s="182"/>
      <c r="U75" s="182"/>
      <c r="V75" s="182"/>
      <c r="W75" s="157"/>
      <c r="X75" s="172"/>
    </row>
    <row r="76" spans="1:24" s="159" customFormat="1" ht="18.75">
      <c r="A76" s="182" t="s">
        <v>126</v>
      </c>
      <c r="B76" s="182"/>
      <c r="C76" s="169"/>
      <c r="D76" s="169"/>
      <c r="E76" s="169"/>
      <c r="F76" s="170"/>
      <c r="G76" s="170"/>
      <c r="H76" s="170"/>
      <c r="I76" s="170"/>
      <c r="J76" s="170"/>
      <c r="K76" s="170"/>
      <c r="L76" s="171"/>
      <c r="M76" s="171"/>
      <c r="N76" s="171"/>
      <c r="O76" s="182" t="s">
        <v>20</v>
      </c>
      <c r="P76" s="182"/>
      <c r="Q76" s="182"/>
      <c r="R76" s="182"/>
      <c r="S76" s="182"/>
      <c r="T76" s="182"/>
      <c r="U76" s="182"/>
      <c r="V76" s="182"/>
      <c r="W76" s="157"/>
      <c r="X76" s="172"/>
    </row>
    <row r="77" spans="1:24" s="159" customFormat="1" ht="18.75">
      <c r="A77" s="182" t="s">
        <v>127</v>
      </c>
      <c r="B77" s="182"/>
      <c r="C77" s="169"/>
      <c r="D77" s="169"/>
      <c r="E77" s="169"/>
      <c r="F77" s="170"/>
      <c r="G77" s="170"/>
      <c r="H77" s="170"/>
      <c r="I77" s="170"/>
      <c r="J77" s="170"/>
      <c r="K77" s="170"/>
      <c r="L77" s="173"/>
      <c r="M77" s="173"/>
      <c r="N77" s="173"/>
      <c r="O77" s="182" t="s">
        <v>128</v>
      </c>
      <c r="P77" s="182"/>
      <c r="Q77" s="182"/>
      <c r="R77" s="182"/>
      <c r="S77" s="182"/>
      <c r="T77" s="182"/>
      <c r="U77" s="182"/>
      <c r="V77" s="182"/>
      <c r="W77" s="157"/>
      <c r="X77" s="172"/>
    </row>
    <row r="78" spans="1:24" s="159" customFormat="1" ht="18.75">
      <c r="A78" s="183" t="s">
        <v>129</v>
      </c>
      <c r="B78" s="183"/>
      <c r="C78" s="174"/>
      <c r="D78" s="174"/>
      <c r="E78" s="174"/>
      <c r="F78" s="175"/>
      <c r="G78" s="175"/>
      <c r="H78" s="175"/>
      <c r="I78" s="175"/>
      <c r="J78" s="175"/>
      <c r="K78" s="175"/>
      <c r="L78" s="176"/>
      <c r="M78" s="176"/>
      <c r="N78" s="176"/>
      <c r="O78" s="177"/>
      <c r="P78" s="177"/>
      <c r="Q78" s="177"/>
      <c r="R78" s="177"/>
      <c r="S78" s="177"/>
      <c r="T78" s="177"/>
      <c r="U78" s="177"/>
      <c r="V78" s="178" t="s">
        <v>130</v>
      </c>
      <c r="W78" s="157"/>
      <c r="X78" s="158"/>
    </row>
    <row r="79" spans="1:24" s="17" customFormat="1" ht="18.75">
      <c r="A79" s="184"/>
      <c r="B79" s="184"/>
      <c r="C79" s="179"/>
      <c r="D79" s="179"/>
      <c r="E79" s="179"/>
      <c r="F79" s="168"/>
      <c r="G79" s="168"/>
      <c r="H79" s="168"/>
      <c r="I79" s="168"/>
      <c r="J79" s="168"/>
      <c r="K79" s="168"/>
      <c r="L79" s="168"/>
      <c r="M79" s="168"/>
      <c r="N79" s="168"/>
      <c r="O79" s="184"/>
      <c r="P79" s="184"/>
      <c r="Q79" s="184"/>
      <c r="R79" s="184"/>
      <c r="S79" s="184"/>
      <c r="T79" s="184"/>
      <c r="U79" s="184"/>
      <c r="V79" s="184"/>
      <c r="W79" s="14"/>
      <c r="X79" s="15"/>
    </row>
    <row r="80" spans="3:24" s="17" customFormat="1" ht="15.75">
      <c r="C80" s="180"/>
      <c r="D80" s="180"/>
      <c r="E80" s="180"/>
      <c r="W80" s="14"/>
      <c r="X80" s="15"/>
    </row>
    <row r="81" spans="3:24" s="17" customFormat="1" ht="15.75">
      <c r="C81" s="180"/>
      <c r="D81" s="180"/>
      <c r="E81" s="180"/>
      <c r="W81" s="14"/>
      <c r="X81" s="15"/>
    </row>
    <row r="82" spans="1:22" ht="15.75">
      <c r="A82" s="15"/>
      <c r="B82" s="17"/>
      <c r="C82" s="180"/>
      <c r="D82" s="180"/>
      <c r="E82" s="180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9" ht="12.75">
      <c r="C89" s="181" t="s">
        <v>131</v>
      </c>
    </row>
  </sheetData>
  <sheetProtection/>
  <mergeCells count="76">
    <mergeCell ref="K7:V7"/>
    <mergeCell ref="K1:V1"/>
    <mergeCell ref="K2:V2"/>
    <mergeCell ref="K3:V3"/>
    <mergeCell ref="K4:V4"/>
    <mergeCell ref="K5:V5"/>
    <mergeCell ref="A9:V9"/>
    <mergeCell ref="A11:B11"/>
    <mergeCell ref="C11:E11"/>
    <mergeCell ref="O11:P11"/>
    <mergeCell ref="Q11:T11"/>
    <mergeCell ref="U11:V11"/>
    <mergeCell ref="A12:B12"/>
    <mergeCell ref="C12:H12"/>
    <mergeCell ref="O12:P12"/>
    <mergeCell ref="Q12:T12"/>
    <mergeCell ref="A13:B13"/>
    <mergeCell ref="C13:K13"/>
    <mergeCell ref="O13:P13"/>
    <mergeCell ref="Q13:T13"/>
    <mergeCell ref="A14:B14"/>
    <mergeCell ref="O14:P14"/>
    <mergeCell ref="Q14:T14"/>
    <mergeCell ref="A15:B15"/>
    <mergeCell ref="C15:E15"/>
    <mergeCell ref="O15:P15"/>
    <mergeCell ref="Q15:T15"/>
    <mergeCell ref="A16:B16"/>
    <mergeCell ref="C16:E16"/>
    <mergeCell ref="O16:V16"/>
    <mergeCell ref="A17:B17"/>
    <mergeCell ref="C17:E17"/>
    <mergeCell ref="W19:W22"/>
    <mergeCell ref="C20:D21"/>
    <mergeCell ref="E20:E22"/>
    <mergeCell ref="F20:L20"/>
    <mergeCell ref="M20:N21"/>
    <mergeCell ref="O20:O22"/>
    <mergeCell ref="P20:V20"/>
    <mergeCell ref="F21:F22"/>
    <mergeCell ref="G21:K21"/>
    <mergeCell ref="L21:L22"/>
    <mergeCell ref="C19:L19"/>
    <mergeCell ref="M19:V19"/>
    <mergeCell ref="P21:P22"/>
    <mergeCell ref="A66:B66"/>
    <mergeCell ref="Q21:U21"/>
    <mergeCell ref="V21:V22"/>
    <mergeCell ref="A24:V24"/>
    <mergeCell ref="A25:V25"/>
    <mergeCell ref="A36:V36"/>
    <mergeCell ref="A43:V43"/>
    <mergeCell ref="A19:A22"/>
    <mergeCell ref="B19:B22"/>
    <mergeCell ref="A51:B51"/>
    <mergeCell ref="A52:V52"/>
    <mergeCell ref="A53:V53"/>
    <mergeCell ref="A61:V61"/>
    <mergeCell ref="A62:V62"/>
    <mergeCell ref="A67:B67"/>
    <mergeCell ref="A69:V69"/>
    <mergeCell ref="A71:B71"/>
    <mergeCell ref="A72:B72"/>
    <mergeCell ref="A73:B73"/>
    <mergeCell ref="M73:U73"/>
    <mergeCell ref="A74:B74"/>
    <mergeCell ref="O74:V74"/>
    <mergeCell ref="A75:B75"/>
    <mergeCell ref="O75:V75"/>
    <mergeCell ref="A76:B76"/>
    <mergeCell ref="O76:V76"/>
    <mergeCell ref="A77:B77"/>
    <mergeCell ref="O77:V77"/>
    <mergeCell ref="A78:B78"/>
    <mergeCell ref="A79:B79"/>
    <mergeCell ref="O79:V79"/>
  </mergeCells>
  <conditionalFormatting sqref="E51:L51 Q31:V31 G37:N37 P37:V37 E37 E26 G29:O31 L26 E40:E41 G40:N41 M39:N39 P40:V41 P39:Q39 V39 V57 M27:V27 P29:V30 L28:Q28 V28 G26:G28 E28:E34 G32:L34 N57:O59 G57:G59 E57:E59 K57:L59 U58:V59 Q57:Q59">
    <cfRule type="cellIs" priority="65" dxfId="0" operator="equal" stopIfTrue="1">
      <formula>0</formula>
    </cfRule>
  </conditionalFormatting>
  <conditionalFormatting sqref="E35:K35">
    <cfRule type="cellIs" priority="59" dxfId="0" operator="equal" stopIfTrue="1">
      <formula>0</formula>
    </cfRule>
  </conditionalFormatting>
  <conditionalFormatting sqref="E45 E47:E48 G45:G48">
    <cfRule type="cellIs" priority="56" dxfId="0" operator="equal" stopIfTrue="1">
      <formula>0</formula>
    </cfRule>
  </conditionalFormatting>
  <conditionalFormatting sqref="E66:L66">
    <cfRule type="cellIs" priority="64" dxfId="0" operator="equal" stopIfTrue="1">
      <formula>0</formula>
    </cfRule>
  </conditionalFormatting>
  <conditionalFormatting sqref="O51:V51">
    <cfRule type="cellIs" priority="58" dxfId="0" operator="equal" stopIfTrue="1">
      <formula>0</formula>
    </cfRule>
  </conditionalFormatting>
  <conditionalFormatting sqref="E42:K42">
    <cfRule type="cellIs" priority="63" dxfId="0" operator="equal" stopIfTrue="1">
      <formula>0</formula>
    </cfRule>
  </conditionalFormatting>
  <conditionalFormatting sqref="P42:V42">
    <cfRule type="cellIs" priority="62" dxfId="0" operator="equal" stopIfTrue="1">
      <formula>0</formula>
    </cfRule>
  </conditionalFormatting>
  <conditionalFormatting sqref="E50:K50">
    <cfRule type="cellIs" priority="61" dxfId="0" operator="equal" stopIfTrue="1">
      <formula>0</formula>
    </cfRule>
  </conditionalFormatting>
  <conditionalFormatting sqref="E65:L65">
    <cfRule type="cellIs" priority="52" dxfId="0" operator="equal" stopIfTrue="1">
      <formula>0</formula>
    </cfRule>
  </conditionalFormatting>
  <conditionalFormatting sqref="E67:L67">
    <cfRule type="cellIs" priority="60" dxfId="0" operator="equal" stopIfTrue="1">
      <formula>0</formula>
    </cfRule>
  </conditionalFormatting>
  <conditionalFormatting sqref="U64:V64 N64">
    <cfRule type="cellIs" priority="50" dxfId="0" operator="equal" stopIfTrue="1">
      <formula>0</formula>
    </cfRule>
  </conditionalFormatting>
  <conditionalFormatting sqref="K45:N45 P45:Q45 V45 V47:V48 P47:Q48 K47:N48">
    <cfRule type="cellIs" priority="57" dxfId="0" operator="equal" stopIfTrue="1">
      <formula>0</formula>
    </cfRule>
  </conditionalFormatting>
  <conditionalFormatting sqref="J45 J47:J48">
    <cfRule type="cellIs" priority="55" dxfId="0" operator="equal" stopIfTrue="1">
      <formula>0</formula>
    </cfRule>
  </conditionalFormatting>
  <conditionalFormatting sqref="K64:L64">
    <cfRule type="cellIs" priority="53" dxfId="0" operator="equal" stopIfTrue="1">
      <formula>0</formula>
    </cfRule>
  </conditionalFormatting>
  <conditionalFormatting sqref="O50:V50">
    <cfRule type="cellIs" priority="54" dxfId="0" operator="equal" stopIfTrue="1">
      <formula>0</formula>
    </cfRule>
  </conditionalFormatting>
  <conditionalFormatting sqref="G64">
    <cfRule type="cellIs" priority="51" dxfId="0" operator="equal" stopIfTrue="1">
      <formula>0</formula>
    </cfRule>
  </conditionalFormatting>
  <conditionalFormatting sqref="P65:V65">
    <cfRule type="cellIs" priority="49" dxfId="0" operator="equal" stopIfTrue="1">
      <formula>0</formula>
    </cfRule>
  </conditionalFormatting>
  <conditionalFormatting sqref="L35">
    <cfRule type="cellIs" priority="48" dxfId="0" operator="equal" stopIfTrue="1">
      <formula>0</formula>
    </cfRule>
  </conditionalFormatting>
  <conditionalFormatting sqref="O35:U35">
    <cfRule type="cellIs" priority="47" dxfId="0" operator="equal" stopIfTrue="1">
      <formula>0</formula>
    </cfRule>
  </conditionalFormatting>
  <conditionalFormatting sqref="V35">
    <cfRule type="cellIs" priority="46" dxfId="0" operator="equal" stopIfTrue="1">
      <formula>0</formula>
    </cfRule>
  </conditionalFormatting>
  <conditionalFormatting sqref="Q63:Q64">
    <cfRule type="cellIs" priority="42" dxfId="0" operator="equal" stopIfTrue="1">
      <formula>0</formula>
    </cfRule>
  </conditionalFormatting>
  <conditionalFormatting sqref="O65">
    <cfRule type="cellIs" priority="45" dxfId="0" operator="equal" stopIfTrue="1">
      <formula>0</formula>
    </cfRule>
  </conditionalFormatting>
  <conditionalFormatting sqref="K63:L63 E63:E64">
    <cfRule type="cellIs" priority="44" dxfId="0" operator="equal" stopIfTrue="1">
      <formula>0</formula>
    </cfRule>
  </conditionalFormatting>
  <conditionalFormatting sqref="E60:K60">
    <cfRule type="cellIs" priority="41" dxfId="0" operator="equal" stopIfTrue="1">
      <formula>0</formula>
    </cfRule>
  </conditionalFormatting>
  <conditionalFormatting sqref="U63:V63 N63">
    <cfRule type="cellIs" priority="43" dxfId="0" operator="equal" stopIfTrue="1">
      <formula>0</formula>
    </cfRule>
  </conditionalFormatting>
  <conditionalFormatting sqref="L60">
    <cfRule type="cellIs" priority="39" dxfId="0" operator="equal" stopIfTrue="1">
      <formula>0</formula>
    </cfRule>
  </conditionalFormatting>
  <conditionalFormatting sqref="O60:V60">
    <cfRule type="cellIs" priority="40" dxfId="0" operator="equal" stopIfTrue="1">
      <formula>0</formula>
    </cfRule>
  </conditionalFormatting>
  <conditionalFormatting sqref="O37 O39:O41">
    <cfRule type="cellIs" priority="38" dxfId="0" operator="equal" stopIfTrue="1">
      <formula>0</formula>
    </cfRule>
  </conditionalFormatting>
  <conditionalFormatting sqref="O42">
    <cfRule type="cellIs" priority="37" dxfId="0" operator="equal" stopIfTrue="1">
      <formula>0</formula>
    </cfRule>
  </conditionalFormatting>
  <conditionalFormatting sqref="O45 O47:O48">
    <cfRule type="cellIs" priority="36" dxfId="0" operator="equal" stopIfTrue="1">
      <formula>0</formula>
    </cfRule>
  </conditionalFormatting>
  <conditionalFormatting sqref="O63:O64">
    <cfRule type="cellIs" priority="35" dxfId="0" operator="equal" stopIfTrue="1">
      <formula>0</formula>
    </cfRule>
  </conditionalFormatting>
  <conditionalFormatting sqref="G63">
    <cfRule type="cellIs" priority="34" dxfId="0" operator="equal" stopIfTrue="1">
      <formula>0</formula>
    </cfRule>
  </conditionalFormatting>
  <conditionalFormatting sqref="O66:V66">
    <cfRule type="cellIs" priority="33" dxfId="0" operator="equal" stopIfTrue="1">
      <formula>0</formula>
    </cfRule>
  </conditionalFormatting>
  <conditionalFormatting sqref="O67:V67">
    <cfRule type="cellIs" priority="32" dxfId="0" operator="equal" stopIfTrue="1">
      <formula>0</formula>
    </cfRule>
  </conditionalFormatting>
  <conditionalFormatting sqref="L42">
    <cfRule type="cellIs" priority="31" dxfId="0" operator="equal" stopIfTrue="1">
      <formula>0</formula>
    </cfRule>
  </conditionalFormatting>
  <conditionalFormatting sqref="L50">
    <cfRule type="cellIs" priority="30" dxfId="0" operator="equal" stopIfTrue="1">
      <formula>0</formula>
    </cfRule>
  </conditionalFormatting>
  <conditionalFormatting sqref="O26 V26">
    <cfRule type="cellIs" priority="29" dxfId="0" operator="equal" stopIfTrue="1">
      <formula>0</formula>
    </cfRule>
  </conditionalFormatting>
  <conditionalFormatting sqref="O32:O33 Q32:V33">
    <cfRule type="cellIs" priority="28" dxfId="0" operator="equal" stopIfTrue="1">
      <formula>0</formula>
    </cfRule>
  </conditionalFormatting>
  <conditionalFormatting sqref="O34 Q34:V34">
    <cfRule type="cellIs" priority="27" dxfId="0" operator="equal" stopIfTrue="1">
      <formula>0</formula>
    </cfRule>
  </conditionalFormatting>
  <conditionalFormatting sqref="H39:L39 E39">
    <cfRule type="cellIs" priority="26" dxfId="0" operator="equal" stopIfTrue="1">
      <formula>0</formula>
    </cfRule>
  </conditionalFormatting>
  <conditionalFormatting sqref="I26">
    <cfRule type="cellIs" priority="25" dxfId="0" operator="equal" stopIfTrue="1">
      <formula>0</formula>
    </cfRule>
  </conditionalFormatting>
  <conditionalFormatting sqref="E49 G49">
    <cfRule type="cellIs" priority="23" dxfId="0" operator="equal" stopIfTrue="1">
      <formula>0</formula>
    </cfRule>
  </conditionalFormatting>
  <conditionalFormatting sqref="P49:V49 K49:N49">
    <cfRule type="cellIs" priority="24" dxfId="0" operator="equal" stopIfTrue="1">
      <formula>0</formula>
    </cfRule>
  </conditionalFormatting>
  <conditionalFormatting sqref="J49">
    <cfRule type="cellIs" priority="22" dxfId="0" operator="equal" stopIfTrue="1">
      <formula>0</formula>
    </cfRule>
  </conditionalFormatting>
  <conditionalFormatting sqref="O49">
    <cfRule type="cellIs" priority="21" dxfId="0" operator="equal" stopIfTrue="1">
      <formula>0</formula>
    </cfRule>
  </conditionalFormatting>
  <conditionalFormatting sqref="Q54 U54:V54 K54:L54 E54 G54 N54:O54">
    <cfRule type="cellIs" priority="20" dxfId="0" operator="equal" stopIfTrue="1">
      <formula>0</formula>
    </cfRule>
  </conditionalFormatting>
  <conditionalFormatting sqref="Q56 V56 K56:L56 E56 G56 N56:O56">
    <cfRule type="cellIs" priority="19" dxfId="0" operator="equal" stopIfTrue="1">
      <formula>0</formula>
    </cfRule>
  </conditionalFormatting>
  <conditionalFormatting sqref="M38:N38 P38:Q38 V38">
    <cfRule type="cellIs" priority="17" dxfId="0" operator="equal" stopIfTrue="1">
      <formula>0</formula>
    </cfRule>
  </conditionalFormatting>
  <conditionalFormatting sqref="U56">
    <cfRule type="cellIs" priority="18" dxfId="0" operator="equal" stopIfTrue="1">
      <formula>0</formula>
    </cfRule>
  </conditionalFormatting>
  <conditionalFormatting sqref="O38">
    <cfRule type="cellIs" priority="16" dxfId="0" operator="equal" stopIfTrue="1">
      <formula>0</formula>
    </cfRule>
  </conditionalFormatting>
  <conditionalFormatting sqref="E38 L38 G38:G39">
    <cfRule type="cellIs" priority="15" dxfId="0" operator="equal" stopIfTrue="1">
      <formula>0</formula>
    </cfRule>
  </conditionalFormatting>
  <conditionalFormatting sqref="E27 L27">
    <cfRule type="cellIs" priority="14" dxfId="0" operator="equal" stopIfTrue="1">
      <formula>0</formula>
    </cfRule>
  </conditionalFormatting>
  <conditionalFormatting sqref="I27">
    <cfRule type="cellIs" priority="13" dxfId="0" operator="equal" stopIfTrue="1">
      <formula>0</formula>
    </cfRule>
  </conditionalFormatting>
  <conditionalFormatting sqref="G44 E44">
    <cfRule type="cellIs" priority="11" dxfId="0" operator="equal" stopIfTrue="1">
      <formula>0</formula>
    </cfRule>
  </conditionalFormatting>
  <conditionalFormatting sqref="K44:N44 P44:Q44 V44">
    <cfRule type="cellIs" priority="12" dxfId="0" operator="equal" stopIfTrue="1">
      <formula>0</formula>
    </cfRule>
  </conditionalFormatting>
  <conditionalFormatting sqref="J44">
    <cfRule type="cellIs" priority="10" dxfId="0" operator="equal" stopIfTrue="1">
      <formula>0</formula>
    </cfRule>
  </conditionalFormatting>
  <conditionalFormatting sqref="O44">
    <cfRule type="cellIs" priority="9" dxfId="0" operator="equal" stopIfTrue="1">
      <formula>0</formula>
    </cfRule>
  </conditionalFormatting>
  <conditionalFormatting sqref="K46:L46">
    <cfRule type="cellIs" priority="8" dxfId="0" operator="equal" stopIfTrue="1">
      <formula>0</formula>
    </cfRule>
  </conditionalFormatting>
  <conditionalFormatting sqref="U46:V46 N46">
    <cfRule type="cellIs" priority="7" dxfId="0" operator="equal" stopIfTrue="1">
      <formula>0</formula>
    </cfRule>
  </conditionalFormatting>
  <conditionalFormatting sqref="E46">
    <cfRule type="cellIs" priority="6" dxfId="0" operator="equal" stopIfTrue="1">
      <formula>0</formula>
    </cfRule>
  </conditionalFormatting>
  <conditionalFormatting sqref="Q46">
    <cfRule type="cellIs" priority="5" dxfId="0" operator="equal" stopIfTrue="1">
      <formula>0</formula>
    </cfRule>
  </conditionalFormatting>
  <conditionalFormatting sqref="O46">
    <cfRule type="cellIs" priority="4" dxfId="0" operator="equal" stopIfTrue="1">
      <formula>0</formula>
    </cfRule>
  </conditionalFormatting>
  <conditionalFormatting sqref="Q26">
    <cfRule type="cellIs" priority="3" dxfId="0" operator="equal" stopIfTrue="1">
      <formula>0</formula>
    </cfRule>
  </conditionalFormatting>
  <conditionalFormatting sqref="Q55 V55 K55:L55 E55 G55 N55:O55">
    <cfRule type="cellIs" priority="2" dxfId="0" operator="equal" stopIfTrue="1">
      <formula>0</formula>
    </cfRule>
  </conditionalFormatting>
  <conditionalFormatting sqref="U55">
    <cfRule type="cellIs" priority="1" dxfId="0" operator="equal" stopIfTrue="1">
      <formula>0</formula>
    </cfRule>
  </conditionalFormatting>
  <printOptions/>
  <pageMargins left="0.7874015748031497" right="0.1968503937007874" top="0.7874015748031497" bottom="0.7874015748031497" header="0.31496062992125984" footer="0.31496062992125984"/>
  <pageSetup fitToHeight="0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Админинстратор</cp:lastModifiedBy>
  <dcterms:created xsi:type="dcterms:W3CDTF">2018-10-02T10:08:45Z</dcterms:created>
  <dcterms:modified xsi:type="dcterms:W3CDTF">2018-10-02T20:38:48Z</dcterms:modified>
  <cp:category/>
  <cp:version/>
  <cp:contentType/>
  <cp:contentStatus/>
</cp:coreProperties>
</file>